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140" windowHeight="9240" tabRatio="850" activeTab="0"/>
  </bookViews>
  <sheets>
    <sheet name="NRO 2018" sheetId="1" r:id="rId1"/>
    <sheet name="Výkaz ZZ" sheetId="2" state="hidden" r:id="rId2"/>
    <sheet name="Rozvaha" sheetId="3" state="hidden" r:id="rId3"/>
    <sheet name="ZOK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stocne</author>
  </authors>
  <commentList>
    <comment ref="G53" authorId="0">
      <text>
        <r>
          <rPr>
            <b/>
            <sz val="9"/>
            <rFont val="Tahoma"/>
            <family val="2"/>
          </rPr>
          <t>stocne:</t>
        </r>
        <r>
          <rPr>
            <sz val="9"/>
            <rFont val="Tahoma"/>
            <family val="2"/>
          </rPr>
          <t xml:space="preserve">
přeplatek za rok 2018 vrácen v roce 2019
</t>
        </r>
      </text>
    </comment>
  </commentList>
</comments>
</file>

<file path=xl/comments3.xml><?xml version="1.0" encoding="utf-8"?>
<comments xmlns="http://schemas.openxmlformats.org/spreadsheetml/2006/main">
  <authors>
    <author>Uzivatel</author>
  </authors>
  <commentList>
    <comment ref="D39" authorId="0">
      <text>
        <r>
          <rPr>
            <b/>
            <sz val="8"/>
            <rFont val="Tahoma"/>
            <family val="0"/>
          </rPr>
          <t>Uzivatel:</t>
        </r>
        <r>
          <rPr>
            <sz val="8"/>
            <rFont val="Tahoma"/>
            <family val="0"/>
          </rPr>
          <t xml:space="preserve">
FLIPPERSTAV</t>
        </r>
      </text>
    </comment>
    <comment ref="G90" authorId="0">
      <text>
        <r>
          <rPr>
            <b/>
            <sz val="8"/>
            <rFont val="Tahoma"/>
            <family val="0"/>
          </rPr>
          <t>Uzivatel:</t>
        </r>
        <r>
          <rPr>
            <sz val="8"/>
            <rFont val="Tahoma"/>
            <family val="0"/>
          </rPr>
          <t xml:space="preserve">
Za projekty ČOV a vodu </t>
        </r>
      </text>
    </comment>
    <comment ref="G99" authorId="0">
      <text>
        <r>
          <rPr>
            <b/>
            <sz val="8"/>
            <rFont val="Tahoma"/>
            <family val="0"/>
          </rPr>
          <t>Uzivatel:</t>
        </r>
        <r>
          <rPr>
            <sz val="8"/>
            <rFont val="Tahoma"/>
            <family val="0"/>
          </rPr>
          <t xml:space="preserve">
Dluh daně z příjmů podle splátkového kalendáře = 60 tis.Kč/měs.</t>
        </r>
      </text>
    </comment>
    <comment ref="G13" authorId="0">
      <text>
        <r>
          <rPr>
            <b/>
            <sz val="8"/>
            <rFont val="Tahoma"/>
            <family val="0"/>
          </rPr>
          <t>Uzivatel:</t>
        </r>
        <r>
          <rPr>
            <sz val="8"/>
            <rFont val="Tahoma"/>
            <family val="0"/>
          </rPr>
          <t xml:space="preserve">
Úprava územního plánu - bude po inventuře zlikvidováno</t>
        </r>
      </text>
    </comment>
    <comment ref="G24" authorId="0">
      <text>
        <r>
          <rPr>
            <b/>
            <sz val="8"/>
            <rFont val="Tahoma"/>
            <family val="0"/>
          </rPr>
          <t>Uzivatel:</t>
        </r>
        <r>
          <rPr>
            <sz val="8"/>
            <rFont val="Tahoma"/>
            <family val="0"/>
          </rPr>
          <t xml:space="preserve">
Z toho 2147 tis. Kč dělá:
ČOV : 345 + 860 = 1205 tis. Kč
Voda:   96 + 846 =  942 tis. Kč</t>
        </r>
      </text>
    </comment>
    <comment ref="G33" authorId="0">
      <text>
        <r>
          <rPr>
            <b/>
            <sz val="8"/>
            <rFont val="Tahoma"/>
            <family val="0"/>
          </rPr>
          <t>Uzivatel:</t>
        </r>
        <r>
          <rPr>
            <sz val="8"/>
            <rFont val="Tahoma"/>
            <family val="0"/>
          </rPr>
          <t xml:space="preserve">
Ćísla popisná + ??</t>
        </r>
      </text>
    </comment>
    <comment ref="G35" authorId="0">
      <text>
        <r>
          <rPr>
            <b/>
            <sz val="8"/>
            <rFont val="Tahoma"/>
            <family val="0"/>
          </rPr>
          <t>Uzivatel:</t>
        </r>
        <r>
          <rPr>
            <sz val="8"/>
            <rFont val="Tahoma"/>
            <family val="0"/>
          </rPr>
          <t xml:space="preserve">
Příjmy ze stočného a ??</t>
        </r>
      </text>
    </comment>
    <comment ref="G39" authorId="0">
      <text>
        <r>
          <rPr>
            <b/>
            <sz val="8"/>
            <rFont val="Tahoma"/>
            <family val="0"/>
          </rPr>
          <t>Uzivatel:</t>
        </r>
        <r>
          <rPr>
            <sz val="8"/>
            <rFont val="Tahoma"/>
            <family val="0"/>
          </rPr>
          <t xml:space="preserve">
Dluh FLIPPERSTAVu bez úroků</t>
        </r>
      </text>
    </comment>
    <comment ref="G55" authorId="0">
      <text>
        <r>
          <rPr>
            <b/>
            <sz val="8"/>
            <rFont val="Tahoma"/>
            <family val="0"/>
          </rPr>
          <t>Uzivatel:</t>
        </r>
        <r>
          <rPr>
            <sz val="8"/>
            <rFont val="Tahoma"/>
            <family val="0"/>
          </rPr>
          <t xml:space="preserve">
Převod peněz mezi bankami (KB a PD) a pokladnou </t>
        </r>
      </text>
    </comment>
    <comment ref="G94" authorId="0">
      <text>
        <r>
          <rPr>
            <b/>
            <sz val="8"/>
            <rFont val="Tahoma"/>
            <family val="0"/>
          </rPr>
          <t>Uzivatel:</t>
        </r>
        <r>
          <rPr>
            <sz val="8"/>
            <rFont val="Tahoma"/>
            <family val="0"/>
          </rPr>
          <t xml:space="preserve">
Dluh vůči státnímu rozpočtu, zbývá podle splátkového kalendáře:
164 400 do 15.12.2010
164 400 do 15.12.2011</t>
        </r>
      </text>
    </comment>
    <comment ref="G19" authorId="0">
      <text>
        <r>
          <rPr>
            <b/>
            <sz val="8"/>
            <rFont val="Tahoma"/>
            <family val="0"/>
          </rPr>
          <t>Uzivatel:</t>
        </r>
        <r>
          <rPr>
            <sz val="8"/>
            <rFont val="Tahoma"/>
            <family val="0"/>
          </rPr>
          <t xml:space="preserve">
ČOV, vodovod, kanalizace...</t>
        </r>
      </text>
    </comment>
  </commentList>
</comments>
</file>

<file path=xl/sharedStrings.xml><?xml version="1.0" encoding="utf-8"?>
<sst xmlns="http://schemas.openxmlformats.org/spreadsheetml/2006/main" count="720" uniqueCount="558">
  <si>
    <t>Dopravní značení</t>
  </si>
  <si>
    <t>Ing. Jiří Prouza</t>
  </si>
  <si>
    <t>Ing. Markéta Štrosová</t>
  </si>
  <si>
    <t>Ing. Milan Polívka</t>
  </si>
  <si>
    <t>Tomáš Hordějčuk</t>
  </si>
  <si>
    <t>Ing. František Daniel</t>
  </si>
  <si>
    <t>Kryštof Hošek</t>
  </si>
  <si>
    <t>Poplatek z ubytovací kapacity</t>
  </si>
  <si>
    <t>ČOV - elektřina</t>
  </si>
  <si>
    <t>ČOV - poplatek živ.prostř.</t>
  </si>
  <si>
    <t>OÚ - programové vybavení</t>
  </si>
  <si>
    <t>Příjmy z podílů na zisku a divident</t>
  </si>
  <si>
    <t>Příjmy:</t>
  </si>
  <si>
    <t>Paragraf</t>
  </si>
  <si>
    <t>Položka</t>
  </si>
  <si>
    <t>Text</t>
  </si>
  <si>
    <t>Daň z příjmu FO záv.činnost</t>
  </si>
  <si>
    <t>Daň z příjmu FO ze SVČ</t>
  </si>
  <si>
    <t>Daň z příjmů FO z kapit.výnosů</t>
  </si>
  <si>
    <t>Daň z příjmů PO</t>
  </si>
  <si>
    <t>DPH</t>
  </si>
  <si>
    <t>Poplatek popelnice</t>
  </si>
  <si>
    <t>Poplatek psi</t>
  </si>
  <si>
    <t>Správní poplatky</t>
  </si>
  <si>
    <t>Daň z nemovitosti</t>
  </si>
  <si>
    <t>Dotace kraj</t>
  </si>
  <si>
    <t>Stočné</t>
  </si>
  <si>
    <t>Pronájem nemovitostí</t>
  </si>
  <si>
    <t>Separace EKO-KOM</t>
  </si>
  <si>
    <t>Připsané úroky</t>
  </si>
  <si>
    <t>Výdaje:</t>
  </si>
  <si>
    <t>Silnice - opravy a udržování</t>
  </si>
  <si>
    <t>PID - autobusová doprava</t>
  </si>
  <si>
    <t>ČOV - služby</t>
  </si>
  <si>
    <t>Mateřská školka</t>
  </si>
  <si>
    <t>Kulturní akce - materiál</t>
  </si>
  <si>
    <t>Kulturní akce - služby</t>
  </si>
  <si>
    <t>Kulturní akce - pohoštění</t>
  </si>
  <si>
    <t>Kulturní akce - věcné dary</t>
  </si>
  <si>
    <t>VO - elektrický energie</t>
  </si>
  <si>
    <t>VO - opravy a udržování</t>
  </si>
  <si>
    <t>Popelnice - odvoz</t>
  </si>
  <si>
    <t>Separovaný odpad</t>
  </si>
  <si>
    <t>Kontejnery, sběrný dvůr</t>
  </si>
  <si>
    <t>Zeleň - PHM</t>
  </si>
  <si>
    <t>Zeleň - opravy a udržování</t>
  </si>
  <si>
    <t>Zastupitelé odměny</t>
  </si>
  <si>
    <t>Zastupitelé - ZP</t>
  </si>
  <si>
    <t>OÚ - dohody o prov.práce</t>
  </si>
  <si>
    <t>OÚ - SP zaměstnanci</t>
  </si>
  <si>
    <t>OÚ - ZP zaměstnanci</t>
  </si>
  <si>
    <t>OÚ - zákonné pojištění zaměstnanců</t>
  </si>
  <si>
    <t>OÚ - plyn</t>
  </si>
  <si>
    <t>OÚ - elektřina</t>
  </si>
  <si>
    <t>OÚ - poštovné</t>
  </si>
  <si>
    <t>OÚ - telefon, internet</t>
  </si>
  <si>
    <t>OÚ - právní, konzultační služby</t>
  </si>
  <si>
    <t>OÚ - zpracování dat</t>
  </si>
  <si>
    <t>OÚ - opravy a udržování</t>
  </si>
  <si>
    <t>OÚ - občerstvení</t>
  </si>
  <si>
    <t>Hasiči - pojistka</t>
  </si>
  <si>
    <t>OÚ - školení</t>
  </si>
  <si>
    <t>Celkem v Kč</t>
  </si>
  <si>
    <t>Příjmy celkem</t>
  </si>
  <si>
    <t>Výdaje celkem</t>
  </si>
  <si>
    <t>Brutto</t>
  </si>
  <si>
    <t>Korekce</t>
  </si>
  <si>
    <t>Netto</t>
  </si>
  <si>
    <t xml:space="preserve">AKTIVA CELKEM </t>
  </si>
  <si>
    <t>A.</t>
  </si>
  <si>
    <t>B.</t>
  </si>
  <si>
    <t>Stálá aktiva</t>
  </si>
  <si>
    <t xml:space="preserve">Dlouhodobý nehmotný majetek </t>
  </si>
  <si>
    <t>Nehmotné výsledky výzkumu a vývoje</t>
  </si>
  <si>
    <t>Software</t>
  </si>
  <si>
    <t>Ocenitelná práva</t>
  </si>
  <si>
    <t>Nedokončený dlouhodobý nehmotný majetek</t>
  </si>
  <si>
    <t>Poskytnuté zálohy na dlouhodobý nehmotný majetek</t>
  </si>
  <si>
    <t xml:space="preserve">Dlouhodobý hmotný majetek </t>
  </si>
  <si>
    <t>012</t>
  </si>
  <si>
    <t>Pozemky</t>
  </si>
  <si>
    <t>013</t>
  </si>
  <si>
    <t>Stavby</t>
  </si>
  <si>
    <t>014</t>
  </si>
  <si>
    <t>Samostatné movité věci a soubory movitých věcí</t>
  </si>
  <si>
    <t>015</t>
  </si>
  <si>
    <t>Pěstitelské celky trvalých porostů</t>
  </si>
  <si>
    <t>018</t>
  </si>
  <si>
    <t>Nedokončený dlouhodobý hmotný majetek</t>
  </si>
  <si>
    <t>019</t>
  </si>
  <si>
    <t>Poskytnuté zálohy na dlouhodobý hmotný majetek</t>
  </si>
  <si>
    <t>021</t>
  </si>
  <si>
    <t>Dlouhodobý finanční majetek</t>
  </si>
  <si>
    <t>022</t>
  </si>
  <si>
    <t>025</t>
  </si>
  <si>
    <t>C.</t>
  </si>
  <si>
    <t>Oběžná aktiva</t>
  </si>
  <si>
    <t>028</t>
  </si>
  <si>
    <t>Zásoby</t>
  </si>
  <si>
    <t>029</t>
  </si>
  <si>
    <t xml:space="preserve">         2.</t>
  </si>
  <si>
    <t xml:space="preserve">         3.</t>
  </si>
  <si>
    <t>032</t>
  </si>
  <si>
    <t xml:space="preserve">         4.</t>
  </si>
  <si>
    <t xml:space="preserve">         5.</t>
  </si>
  <si>
    <t xml:space="preserve">         6.</t>
  </si>
  <si>
    <t>Dlouhodobé pohledávky</t>
  </si>
  <si>
    <t>041</t>
  </si>
  <si>
    <t xml:space="preserve">Krátkodobé pohledávky </t>
  </si>
  <si>
    <t>042</t>
  </si>
  <si>
    <t>044</t>
  </si>
  <si>
    <t>045</t>
  </si>
  <si>
    <t>051</t>
  </si>
  <si>
    <t>052</t>
  </si>
  <si>
    <t>Krátkodobý finanční majetek</t>
  </si>
  <si>
    <t>Ostatní aktiva - přechodné účty aktiv</t>
  </si>
  <si>
    <t xml:space="preserve">Časové rozlišení </t>
  </si>
  <si>
    <t>Náklady příštích období</t>
  </si>
  <si>
    <t>Příjmy příštích období</t>
  </si>
  <si>
    <t>Kurzové rozdíly aktivní</t>
  </si>
  <si>
    <t>Dohadné účty aktivní</t>
  </si>
  <si>
    <t>PASIVA CELKEM</t>
  </si>
  <si>
    <t>Vlastní kapitál</t>
  </si>
  <si>
    <t>069</t>
  </si>
  <si>
    <t>Cizí zdroje</t>
  </si>
  <si>
    <t>Rezervy</t>
  </si>
  <si>
    <t>Dlouhodobé závazky</t>
  </si>
  <si>
    <t>Výdaje příštích období</t>
  </si>
  <si>
    <t>Výnosy příštích období</t>
  </si>
  <si>
    <t>Dohadné účty pasivní</t>
  </si>
  <si>
    <t>s.ú.</t>
  </si>
  <si>
    <t>v Kč</t>
  </si>
  <si>
    <t xml:space="preserve">  I.</t>
  </si>
  <si>
    <t xml:space="preserve">         1.</t>
  </si>
  <si>
    <t xml:space="preserve">         7.</t>
  </si>
  <si>
    <t xml:space="preserve">         8.</t>
  </si>
  <si>
    <t xml:space="preserve">         9.</t>
  </si>
  <si>
    <t>Povolenky na emise a preferenční limity</t>
  </si>
  <si>
    <t>Drobný dlouhodobý nehmotný majetek</t>
  </si>
  <si>
    <t xml:space="preserve">         10.</t>
  </si>
  <si>
    <t>Ostatní dlouhodobý nehmotný majetek</t>
  </si>
  <si>
    <t>Uspořádací účet techn. zhodnocení dlouhodobého nehmotného majetku</t>
  </si>
  <si>
    <t xml:space="preserve">  II.</t>
  </si>
  <si>
    <t>Kulturní předměty</t>
  </si>
  <si>
    <t>Drobný dlouhodobý hmotný majetek</t>
  </si>
  <si>
    <t>Ostatní dlouhodobý hmotný majetek</t>
  </si>
  <si>
    <t>Uspořádací účet techn. zhodnocení dlouhodobého hmotného majetku</t>
  </si>
  <si>
    <t xml:space="preserve">   III.</t>
  </si>
  <si>
    <t>Ostatní dlouhodobý finanční majetek</t>
  </si>
  <si>
    <t xml:space="preserve"> I.</t>
  </si>
  <si>
    <t xml:space="preserve">  III.</t>
  </si>
  <si>
    <t>Pořízení materiálu</t>
  </si>
  <si>
    <t>Materiál na skladě</t>
  </si>
  <si>
    <t>111</t>
  </si>
  <si>
    <t>112</t>
  </si>
  <si>
    <t>IV.</t>
  </si>
  <si>
    <t xml:space="preserve">   II.</t>
  </si>
  <si>
    <t>Odběratelé</t>
  </si>
  <si>
    <t>311</t>
  </si>
  <si>
    <t>Směnky k inkasu</t>
  </si>
  <si>
    <t>312</t>
  </si>
  <si>
    <t>Pohledávky za eskontované cenné papíry</t>
  </si>
  <si>
    <t>313</t>
  </si>
  <si>
    <t>Krátkodobé poskytnuté zálohy</t>
  </si>
  <si>
    <t>314</t>
  </si>
  <si>
    <t>Jiné pohledávky z hlavní činnosti</t>
  </si>
  <si>
    <t>315</t>
  </si>
  <si>
    <t>Poskytnuté návratné finanční výpomoci krátkodobé</t>
  </si>
  <si>
    <t>316</t>
  </si>
  <si>
    <t>Krátkodobé pohledávky z postoupených úvěrů</t>
  </si>
  <si>
    <t>317</t>
  </si>
  <si>
    <t>Pohledávky za zaměstnanci</t>
  </si>
  <si>
    <t>335</t>
  </si>
  <si>
    <t>Zúčtování s institucemi soc. zabezp. a zdr. pojištění</t>
  </si>
  <si>
    <t>336</t>
  </si>
  <si>
    <t xml:space="preserve">         11.</t>
  </si>
  <si>
    <t>Daň z příjmů</t>
  </si>
  <si>
    <t>341</t>
  </si>
  <si>
    <t>Jiné přímé daně</t>
  </si>
  <si>
    <t>342</t>
  </si>
  <si>
    <t xml:space="preserve">         12.</t>
  </si>
  <si>
    <t xml:space="preserve">         13.</t>
  </si>
  <si>
    <t xml:space="preserve">         14.</t>
  </si>
  <si>
    <t xml:space="preserve">         15.</t>
  </si>
  <si>
    <t>Daň z přidané hodnoty</t>
  </si>
  <si>
    <t>343</t>
  </si>
  <si>
    <t>Jiné daně a poplatky</t>
  </si>
  <si>
    <t>345</t>
  </si>
  <si>
    <t xml:space="preserve">         16.</t>
  </si>
  <si>
    <t>Pohledávky za státním rozpočtem</t>
  </si>
  <si>
    <t>346</t>
  </si>
  <si>
    <t xml:space="preserve">         17.</t>
  </si>
  <si>
    <t xml:space="preserve">         28.</t>
  </si>
  <si>
    <t>Ostatní krátkodobé pohledávky</t>
  </si>
  <si>
    <t>377</t>
  </si>
  <si>
    <t xml:space="preserve">   IV.</t>
  </si>
  <si>
    <t>Běžný účet</t>
  </si>
  <si>
    <t>Základní běžný účet územních samosprávných celků</t>
  </si>
  <si>
    <t>241</t>
  </si>
  <si>
    <t>231</t>
  </si>
  <si>
    <t>Běžné účty fondů územních samosprávných celků</t>
  </si>
  <si>
    <t>236</t>
  </si>
  <si>
    <t>Ceniny</t>
  </si>
  <si>
    <t>263</t>
  </si>
  <si>
    <t>Peníze na cestě</t>
  </si>
  <si>
    <t>262</t>
  </si>
  <si>
    <t>261</t>
  </si>
  <si>
    <t>Pokladna</t>
  </si>
  <si>
    <t>ROZVAHA  -   BILANCE</t>
  </si>
  <si>
    <t>Jmění účetní jednotky a upravující položky</t>
  </si>
  <si>
    <t>Jmění účetní jednotky</t>
  </si>
  <si>
    <t>Dotace na pořízení dlouhodobého majetku</t>
  </si>
  <si>
    <t>401</t>
  </si>
  <si>
    <t>403</t>
  </si>
  <si>
    <t>Fondy účetní jednotky</t>
  </si>
  <si>
    <t>Ostatní fondy</t>
  </si>
  <si>
    <t>419</t>
  </si>
  <si>
    <t xml:space="preserve">    III.</t>
  </si>
  <si>
    <t>Výsledek hospodaření</t>
  </si>
  <si>
    <t>Výsledek hospodaření běžného účetního období</t>
  </si>
  <si>
    <t>493</t>
  </si>
  <si>
    <t>Výsledek hospodaření ve schvalovacím řízení</t>
  </si>
  <si>
    <t>431</t>
  </si>
  <si>
    <t>Nerozdělený zisk, neuhrazená ztráta minulých let</t>
  </si>
  <si>
    <t>432</t>
  </si>
  <si>
    <t>D.</t>
  </si>
  <si>
    <t>Výdajové účty rozpočtového hospodaření</t>
  </si>
  <si>
    <t>Zvláštní výdajový účet</t>
  </si>
  <si>
    <t>223</t>
  </si>
  <si>
    <t>441</t>
  </si>
  <si>
    <t>Dlouhodobé úvěry</t>
  </si>
  <si>
    <t>452</t>
  </si>
  <si>
    <t>Přijaté návratné finanční výpomoci dlouhodobé</t>
  </si>
  <si>
    <t>Krátkodobé závazky</t>
  </si>
  <si>
    <t>Krátkodobé úvěry</t>
  </si>
  <si>
    <t>281</t>
  </si>
  <si>
    <t>Eskontované krátkodobé dluhopisy (směnky)</t>
  </si>
  <si>
    <t>282</t>
  </si>
  <si>
    <t>Vydané krátkodobé dluhopisy</t>
  </si>
  <si>
    <t>283</t>
  </si>
  <si>
    <t>Jiné krátkodobé půjčky</t>
  </si>
  <si>
    <t>289</t>
  </si>
  <si>
    <t>Dodavatelé</t>
  </si>
  <si>
    <t>Směnky k úhradě</t>
  </si>
  <si>
    <t>321</t>
  </si>
  <si>
    <t>322</t>
  </si>
  <si>
    <t>Krátkodobé přijaté zálohy</t>
  </si>
  <si>
    <t>324</t>
  </si>
  <si>
    <t>Závazky z dělené správy a kaucí</t>
  </si>
  <si>
    <t>325</t>
  </si>
  <si>
    <t>Přijaté návratné finanční výpomoci krátkodobé</t>
  </si>
  <si>
    <t>326</t>
  </si>
  <si>
    <t>Přijaté zálohy daní</t>
  </si>
  <si>
    <t>327</t>
  </si>
  <si>
    <t>Zaměstnanci</t>
  </si>
  <si>
    <t>331</t>
  </si>
  <si>
    <t>min. obd.</t>
  </si>
  <si>
    <t xml:space="preserve">         18.</t>
  </si>
  <si>
    <t>Jiné závazky vůči zaměstnancům</t>
  </si>
  <si>
    <t>333</t>
  </si>
  <si>
    <t>Zúčtování s institucemi SZ a ZP</t>
  </si>
  <si>
    <t xml:space="preserve">         19.</t>
  </si>
  <si>
    <t xml:space="preserve">         20.</t>
  </si>
  <si>
    <t xml:space="preserve">         21.</t>
  </si>
  <si>
    <t xml:space="preserve">         22.</t>
  </si>
  <si>
    <t>Závazky ke státnímu rozpočtu</t>
  </si>
  <si>
    <t>347</t>
  </si>
  <si>
    <t>Závazky k rozpočtům územních samosprávných celků</t>
  </si>
  <si>
    <t>349</t>
  </si>
  <si>
    <t xml:space="preserve">         23.</t>
  </si>
  <si>
    <t xml:space="preserve">         24.</t>
  </si>
  <si>
    <t xml:space="preserve">         25.</t>
  </si>
  <si>
    <t>Závazky k účastníkům sdružení</t>
  </si>
  <si>
    <t>352</t>
  </si>
  <si>
    <t>Krátkodobé závazky z ručení</t>
  </si>
  <si>
    <t>362</t>
  </si>
  <si>
    <t>Pevné termínové operace a opce</t>
  </si>
  <si>
    <t>363</t>
  </si>
  <si>
    <t xml:space="preserve">         27.</t>
  </si>
  <si>
    <t>Závazky z finančního zajištění</t>
  </si>
  <si>
    <t>366</t>
  </si>
  <si>
    <t xml:space="preserve">         29.</t>
  </si>
  <si>
    <t xml:space="preserve">         30.</t>
  </si>
  <si>
    <t xml:space="preserve">         31.</t>
  </si>
  <si>
    <t xml:space="preserve">         32.</t>
  </si>
  <si>
    <t xml:space="preserve">         33.</t>
  </si>
  <si>
    <t>Závazky z upsaných nesplacených cenných papírů</t>
  </si>
  <si>
    <t>368</t>
  </si>
  <si>
    <t>Krátkodobé závazky z nástrojů spolufinancovaných ze zahraničí</t>
  </si>
  <si>
    <t>372</t>
  </si>
  <si>
    <t>Přijaté zálohy na dotace</t>
  </si>
  <si>
    <t>374</t>
  </si>
  <si>
    <t>383</t>
  </si>
  <si>
    <t>384</t>
  </si>
  <si>
    <t>389</t>
  </si>
  <si>
    <t xml:space="preserve">         34.</t>
  </si>
  <si>
    <t>Ostatní krátkodobé závazky</t>
  </si>
  <si>
    <t>378</t>
  </si>
  <si>
    <t>11.11.2010</t>
  </si>
  <si>
    <t>18.11.2010</t>
  </si>
  <si>
    <t>Výkaz zisku a ztráty</t>
  </si>
  <si>
    <t>Náklady celkem</t>
  </si>
  <si>
    <t>I.</t>
  </si>
  <si>
    <t>Náklady z činnosti</t>
  </si>
  <si>
    <t>1.</t>
  </si>
  <si>
    <t>Spotřeba materiálu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</si>
  <si>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</si>
  <si>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</si>
  <si>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</si>
  <si>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</si>
  <si>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</si>
  <si>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</si>
  <si>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</si>
  <si>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</si>
  <si>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</si>
  <si>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</si>
  <si>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</si>
  <si>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</si>
  <si>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</si>
  <si>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</si>
  <si>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</si>
  <si>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</si>
  <si>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</si>
  <si>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</si>
  <si>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</si>
  <si>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</si>
  <si>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</si>
  <si>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</si>
  <si>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</si>
  <si>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</si>
  <si>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</si>
  <si>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</si>
  <si>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</si>
  <si>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Hlavní činnost</t>
  </si>
  <si>
    <t>Hosp. činnost</t>
  </si>
  <si>
    <t>Spotřeba energie</t>
  </si>
  <si>
    <t>Spotřeba jiných neskl. dodávek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</si>
  <si>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</si>
  <si>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</si>
  <si>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</si>
  <si>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</si>
  <si>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</si>
  <si>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</si>
  <si>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</si>
  <si>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</si>
  <si>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</si>
  <si>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</si>
  <si>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</si>
  <si>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Smluvní pokuty a úroky z prodlení</t>
  </si>
  <si>
    <t>Jiné pokuty a penále</t>
  </si>
  <si>
    <t>Dary</t>
  </si>
  <si>
    <t>Prodaný materiál</t>
  </si>
  <si>
    <t>Manka a škody</t>
  </si>
  <si>
    <t>Tvorba fondů</t>
  </si>
  <si>
    <t>Odpisy dlouhodobého majetku</t>
  </si>
  <si>
    <t>Zústatková cena prodaného DNM</t>
  </si>
  <si>
    <t>Zústatková cena prodaného DHM</t>
  </si>
  <si>
    <t>29.</t>
  </si>
  <si>
    <t>30.</t>
  </si>
  <si>
    <t>31.</t>
  </si>
  <si>
    <t>32.</t>
  </si>
  <si>
    <t>Prodané pozemky</t>
  </si>
  <si>
    <t>Tvorba a zúčtování rezerv</t>
  </si>
  <si>
    <t>Tvorba a zúčtování opr. položek</t>
  </si>
  <si>
    <t>Náklady z odepsaných pohledávek</t>
  </si>
  <si>
    <t>Ostatní náklady z činnosti</t>
  </si>
  <si>
    <t>II.</t>
  </si>
  <si>
    <t>Finanční náklady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</si>
  <si>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</si>
  <si>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</si>
  <si>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</si>
  <si>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</si>
  <si>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</si>
  <si>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III.</t>
  </si>
  <si>
    <t>Náklady na nespochybnitelné nároky na prostředky státního rozpočtu, rozpočtů ÚSC a SF</t>
  </si>
  <si>
    <t>Náklady na nároky na prostředky rozpočtů ÚSC</t>
  </si>
  <si>
    <t>Náklady na ostatní nároky</t>
  </si>
  <si>
    <t>Výnosy celkem</t>
  </si>
  <si>
    <t xml:space="preserve">Výnosy z činnosti 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</si>
  <si>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</si>
  <si>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</si>
  <si>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</si>
  <si>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</si>
  <si>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</si>
  <si>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</si>
  <si>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Jiné výnosy z vlastních výkonů</t>
  </si>
  <si>
    <t>Změna stavu nedokončené výroby</t>
  </si>
  <si>
    <t>Změna stavu polotovarů</t>
  </si>
  <si>
    <t>Změna stavu výrobků</t>
  </si>
  <si>
    <t>Změna stavu ostatních zásob</t>
  </si>
  <si>
    <t>Aktivace materiálu a zboží</t>
  </si>
  <si>
    <t>Aktivace vnitropodnikových služeb</t>
  </si>
  <si>
    <t>Aktivace DNM</t>
  </si>
  <si>
    <t>Aktivace DHM</t>
  </si>
  <si>
    <t>Výnosy z odepsaných pohledávek</t>
  </si>
  <si>
    <t>Výnosy z prodeje materiálu</t>
  </si>
  <si>
    <t>Výnosy z prodeje DNM</t>
  </si>
  <si>
    <t>Výnosy z prodeje DHM kromě pozemků</t>
  </si>
  <si>
    <t>Výnosy z prodeje pozemků</t>
  </si>
  <si>
    <t>Čerpání fondů</t>
  </si>
  <si>
    <t>Ostatní výnosy z činnosti</t>
  </si>
  <si>
    <t>Finanční výnosy</t>
  </si>
  <si>
    <t>Výnosy z prodeje cenných papírů a podílů</t>
  </si>
  <si>
    <t>Kurzové zisky</t>
  </si>
  <si>
    <t>Výnosy z přecenění reálnou hodnotou</t>
  </si>
  <si>
    <t>Výnosy z dlouhodobého finančního majetku</t>
  </si>
  <si>
    <t>Ostatní finanční výnosy</t>
  </si>
  <si>
    <t>Výnosy z daní a poplatků</t>
  </si>
  <si>
    <t>Výnosy z daně z příjmů fyzických osob</t>
  </si>
  <si>
    <t>Výnosy z daně z příjmů právnických osob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</si>
  <si>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</si>
  <si>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</si>
  <si>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</si>
  <si>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</si>
  <si>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</si>
  <si>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 ostatních daní a poplatků</t>
  </si>
  <si>
    <t>Výnosy z nespochybnitelných nároků na prostředky státního rozpočtu, rozpočtů ÚSC a SF</t>
  </si>
  <si>
    <t>Výnosy z nároků na prostředky státního rozpočtu</t>
  </si>
  <si>
    <t>Výnosy z nároků na prostředky rozpočtů ÚSC</t>
  </si>
  <si>
    <t>Výnosy z nároků na prostředky státních fondů</t>
  </si>
  <si>
    <t>Výnosy z ostatních nároků</t>
  </si>
  <si>
    <t>VI.</t>
  </si>
  <si>
    <t>Výsledek hospodaření před zdaněním</t>
  </si>
  <si>
    <t>Dodatečné odvody daně z příjmů</t>
  </si>
  <si>
    <t>Výsledek hospodaření po zdanění</t>
  </si>
  <si>
    <t>OÚ - čist., kanc.potřeby</t>
  </si>
  <si>
    <t>OÚ - služby (kopír.,aktualizace)</t>
  </si>
  <si>
    <t>OÚ - platby pokut , úrok z prodl.</t>
  </si>
  <si>
    <t>Splátka úvěru</t>
  </si>
  <si>
    <t>1.Q.2011</t>
  </si>
  <si>
    <t>2010</t>
  </si>
  <si>
    <t>Ostatní příjmy, věcná břemena</t>
  </si>
  <si>
    <t>Úroky z úvěru</t>
  </si>
  <si>
    <t>Zastupitelé - SP</t>
  </si>
  <si>
    <t>ODMĚŇOVÁNÍ  ZASTUPITELSTVA  OBCE</t>
  </si>
  <si>
    <t>neuvolnění zastupitelé</t>
  </si>
  <si>
    <t>(pro obec nad 1000 a do 3000 obyvatel)</t>
  </si>
  <si>
    <t>Člen ZOK</t>
  </si>
  <si>
    <t>Finanční výbor</t>
  </si>
  <si>
    <t>Kontrolní výbor</t>
  </si>
  <si>
    <t>Výbor pro rozvoj a UP</t>
  </si>
  <si>
    <t>Měsíční odměny     v Kč</t>
  </si>
  <si>
    <t>Jméno</t>
  </si>
  <si>
    <t>Navrhovaná odměna ZOK</t>
  </si>
  <si>
    <t>Maximální možná hodnota od 1.1.2011</t>
  </si>
  <si>
    <t>základní odměna</t>
  </si>
  <si>
    <t>příplatek podle počtu obyvatel</t>
  </si>
  <si>
    <t>předseda výboru</t>
  </si>
  <si>
    <t>člen výboru</t>
  </si>
  <si>
    <t>starosta</t>
  </si>
  <si>
    <t>místostarosta</t>
  </si>
  <si>
    <t>člen zastupitelstva a předseda výboru</t>
  </si>
  <si>
    <t>člen zastupitelstva a výboru</t>
  </si>
  <si>
    <t>Hasiči - materiál</t>
  </si>
  <si>
    <t>Hasiči - PHM</t>
  </si>
  <si>
    <t>Poplatek za užívání veř.prostranství</t>
  </si>
  <si>
    <t>Odvod loterií</t>
  </si>
  <si>
    <t xml:space="preserve">Nákup materiálu </t>
  </si>
  <si>
    <t>VO - stavba</t>
  </si>
  <si>
    <t>OÚ - vodné</t>
  </si>
  <si>
    <t>Služby peněžních ústavů</t>
  </si>
  <si>
    <t xml:space="preserve">Financování vlastní </t>
  </si>
  <si>
    <t>Zeleň - materiál</t>
  </si>
  <si>
    <t>Hasiči drobný hm. dl. majetek</t>
  </si>
  <si>
    <t>Chodníky - stavba</t>
  </si>
  <si>
    <t>OÚ - pojistky</t>
  </si>
  <si>
    <t>SR</t>
  </si>
  <si>
    <t>Hráz louka</t>
  </si>
  <si>
    <t>Dětská hřiště - služby, revize</t>
  </si>
  <si>
    <t>OÚ - finanční dary</t>
  </si>
  <si>
    <t>Poskytování služeb</t>
  </si>
  <si>
    <t>Kamery</t>
  </si>
  <si>
    <t>Komunikace materiál</t>
  </si>
  <si>
    <t>ČOV - opravy</t>
  </si>
  <si>
    <t>Hráz - ostatní služby</t>
  </si>
  <si>
    <t>MŠ - stavba</t>
  </si>
  <si>
    <t>Drobný hm.dl.majetek</t>
  </si>
  <si>
    <t>VO - nákup ostatních služe</t>
  </si>
  <si>
    <t>Nebezpečný odpad</t>
  </si>
  <si>
    <t>Revitalizace parku Proutnice</t>
  </si>
  <si>
    <t>Hasiči - opravy, udržování</t>
  </si>
  <si>
    <t>Neinvestiční transfery nezisk.org.</t>
  </si>
  <si>
    <t>BIO popelnice</t>
  </si>
  <si>
    <t>Studie, zaměření</t>
  </si>
  <si>
    <t>BIO odpad</t>
  </si>
  <si>
    <t>oprava rybník, sibřinský potok</t>
  </si>
  <si>
    <t xml:space="preserve">Stav pokladny </t>
  </si>
  <si>
    <t xml:space="preserve">Prodej zboží, č.p. </t>
  </si>
  <si>
    <t>Sankční platby, pokuty přestup.komis</t>
  </si>
  <si>
    <t>Územní plán</t>
  </si>
  <si>
    <t>Hasiči - školení</t>
  </si>
  <si>
    <t>Služby městské policie dle smlouvy</t>
  </si>
  <si>
    <t>silnice - stavba</t>
  </si>
  <si>
    <t>kanalizace - revize</t>
  </si>
  <si>
    <t>kanalizace - oprava, údržba</t>
  </si>
  <si>
    <t>ZŠ - stavba - příspěvek Úvaly</t>
  </si>
  <si>
    <t>Krizové stavy</t>
  </si>
  <si>
    <t>OÚ - cestovné</t>
  </si>
  <si>
    <t>Vodovod - pachtovné</t>
  </si>
  <si>
    <t>Pojistné náhrady</t>
  </si>
  <si>
    <t>chodníky - oprava, údržba</t>
  </si>
  <si>
    <t>Multicar oprava</t>
  </si>
  <si>
    <t>Vodoměry</t>
  </si>
  <si>
    <t>Příjmy za pronájem pozemků</t>
  </si>
  <si>
    <t>Dotace ČOV</t>
  </si>
  <si>
    <t>vodovod - služby</t>
  </si>
  <si>
    <t>kanalizace - investice</t>
  </si>
  <si>
    <t>Opravy a udržování - rybárna</t>
  </si>
  <si>
    <t>dopravní vozidla</t>
  </si>
  <si>
    <t>majetek do 40ti tis. -lavičky</t>
  </si>
  <si>
    <t xml:space="preserve"> mzdy zaměstnanci</t>
  </si>
  <si>
    <t>OÚ - majetek do 40ti tis.</t>
  </si>
  <si>
    <t>čerpání úvěru</t>
  </si>
  <si>
    <t>Volby prezident - odměny</t>
  </si>
  <si>
    <t>Volby prezident - občerstvení</t>
  </si>
  <si>
    <t>Věcná břemena</t>
  </si>
  <si>
    <t>Prodej pozemků</t>
  </si>
  <si>
    <t>Dotace Lesní posilovna</t>
  </si>
  <si>
    <t>Lesní posilovna</t>
  </si>
  <si>
    <t>Dotace volby</t>
  </si>
  <si>
    <t>vyrovnání</t>
  </si>
  <si>
    <t>ČOV - mzda</t>
  </si>
  <si>
    <t>ČOV SP</t>
  </si>
  <si>
    <t>ČOV ZP</t>
  </si>
  <si>
    <t>ČOV - materiál</t>
  </si>
  <si>
    <t>Dětské hřiště - opravy</t>
  </si>
  <si>
    <t xml:space="preserve">OU - zboží </t>
  </si>
  <si>
    <t>ostatní transfery</t>
  </si>
  <si>
    <t>ostatní nákupy</t>
  </si>
  <si>
    <t>ČOV - stavba, transformátor</t>
  </si>
  <si>
    <t>Daň z příjmu PO</t>
  </si>
  <si>
    <t xml:space="preserve"> Schválený ropočet 2018</t>
  </si>
  <si>
    <t>skutečnost 2018</t>
  </si>
  <si>
    <t>Odměny výbory nečlen zast.</t>
  </si>
  <si>
    <t>lávka Proutnice</t>
  </si>
  <si>
    <t>Schválený rozpočet 2019</t>
  </si>
  <si>
    <t>Skutečnost 10/2019</t>
  </si>
  <si>
    <t>Odnětí půdy ze zem.fondu</t>
  </si>
  <si>
    <t xml:space="preserve">Dotace </t>
  </si>
  <si>
    <t>Dar hráz</t>
  </si>
  <si>
    <t>Prodej akcií</t>
  </si>
  <si>
    <t>Oprava údržba chodník</t>
  </si>
  <si>
    <t>Vodovod -vrt</t>
  </si>
  <si>
    <t>ČOV - dohoda</t>
  </si>
  <si>
    <t>volby  - občerstvení</t>
  </si>
  <si>
    <t>volby  - materiál</t>
  </si>
  <si>
    <t>volby  - odměny</t>
  </si>
  <si>
    <t>OU - kuchyň</t>
  </si>
  <si>
    <t>Mš vybavení do 40ti tis</t>
  </si>
  <si>
    <t>MŠ - kancelářské, čistící prostř.</t>
  </si>
  <si>
    <t>MŠ příspěvek vlastní MŠ</t>
  </si>
  <si>
    <t>stroje nad 40tis</t>
  </si>
  <si>
    <t>Rozpočtové opatření č.1  2020</t>
  </si>
  <si>
    <t>Krizový stav materiál</t>
  </si>
  <si>
    <t>schválený</t>
  </si>
  <si>
    <t>úprava</t>
  </si>
  <si>
    <t>upravený</t>
  </si>
  <si>
    <t>schváleno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</si>
</sst>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_ ;\-#,##0\ "/>
    <numFmt numFmtId="168" formatCode="[$-405]d\.\ mmmm\ yyyy"/>
    <numFmt numFmtId="169" formatCode="dd/mm/yy;@"/>
    <numFmt numFmtId="170" formatCode="#,##0.0"/>
    <numFmt numFmtId="171" formatCode="0_ ;\-0\ "/>
    <numFmt numFmtId="172" formatCode="#,##0\ &quot;Kč&quot;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\ &quot;Kč&quot;"/>
    <numFmt numFmtId="178" formatCode="#,##0.000"/>
    <numFmt numFmtId="179" formatCode="0.000%"/>
    <numFmt numFmtId="180" formatCode="#,##0.00_ ;[Red]\-#,##0.00\ "/>
    <numFmt numFmtId="181" formatCode="0.000"/>
    <numFmt numFmtId="182" formatCode="0.0000"/>
  </numFmts>
  <fonts count="5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Arial CE"/>
      <family val="0"/>
    </font>
    <font>
      <b/>
      <sz val="2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0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0" fillId="0" borderId="10" xfId="0" applyNumberFormat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32" borderId="10" xfId="0" applyFont="1" applyFill="1" applyBorder="1" applyAlignment="1">
      <alignment/>
    </xf>
    <xf numFmtId="49" fontId="7" fillId="32" borderId="10" xfId="0" applyNumberFormat="1" applyFont="1" applyFill="1" applyBorder="1" applyAlignment="1">
      <alignment horizontal="center"/>
    </xf>
    <xf numFmtId="3" fontId="7" fillId="32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0" fontId="7" fillId="32" borderId="13" xfId="0" applyFont="1" applyFill="1" applyBorder="1" applyAlignment="1">
      <alignment horizontal="center"/>
    </xf>
    <xf numFmtId="3" fontId="7" fillId="32" borderId="14" xfId="0" applyNumberFormat="1" applyFont="1" applyFill="1" applyBorder="1" applyAlignment="1">
      <alignment/>
    </xf>
    <xf numFmtId="0" fontId="10" fillId="0" borderId="13" xfId="0" applyFont="1" applyBorder="1" applyAlignment="1">
      <alignment horizontal="center"/>
    </xf>
    <xf numFmtId="3" fontId="10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49" fontId="10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8" fillId="32" borderId="10" xfId="0" applyNumberFormat="1" applyFont="1" applyFill="1" applyBorder="1" applyAlignment="1">
      <alignment horizontal="right" vertical="center"/>
    </xf>
    <xf numFmtId="3" fontId="0" fillId="32" borderId="10" xfId="0" applyNumberFormat="1" applyFill="1" applyBorder="1" applyAlignment="1">
      <alignment horizontal="right"/>
    </xf>
    <xf numFmtId="1" fontId="7" fillId="0" borderId="18" xfId="0" applyNumberFormat="1" applyFont="1" applyBorder="1" applyAlignment="1">
      <alignment horizontal="center"/>
    </xf>
    <xf numFmtId="3" fontId="8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/>
    </xf>
    <xf numFmtId="3" fontId="7" fillId="32" borderId="19" xfId="0" applyNumberFormat="1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1" fontId="7" fillId="0" borderId="21" xfId="0" applyNumberFormat="1" applyFont="1" applyBorder="1" applyAlignment="1">
      <alignment horizontal="center"/>
    </xf>
    <xf numFmtId="3" fontId="8" fillId="0" borderId="22" xfId="0" applyNumberFormat="1" applyFont="1" applyFill="1" applyBorder="1" applyAlignment="1">
      <alignment horizontal="center" vertical="center"/>
    </xf>
    <xf numFmtId="3" fontId="7" fillId="0" borderId="22" xfId="0" applyNumberFormat="1" applyFont="1" applyBorder="1" applyAlignment="1">
      <alignment/>
    </xf>
    <xf numFmtId="3" fontId="7" fillId="32" borderId="22" xfId="0" applyNumberFormat="1" applyFont="1" applyFill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 vertical="center"/>
    </xf>
    <xf numFmtId="3" fontId="8" fillId="32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32" borderId="19" xfId="0" applyNumberFormat="1" applyFont="1" applyFill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32" borderId="22" xfId="0" applyNumberFormat="1" applyFont="1" applyFill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10" fillId="0" borderId="16" xfId="0" applyFon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/>
    </xf>
    <xf numFmtId="3" fontId="8" fillId="34" borderId="14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49" fontId="7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Fill="1" applyAlignment="1">
      <alignment horizontal="center" vertical="center"/>
    </xf>
    <xf numFmtId="37" fontId="4" fillId="0" borderId="0" xfId="0" applyNumberFormat="1" applyFont="1" applyBorder="1" applyAlignment="1">
      <alignment horizontal="right"/>
    </xf>
    <xf numFmtId="4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left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7" xfId="0" applyNumberFormat="1" applyBorder="1" applyAlignment="1">
      <alignment horizontal="left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37" fontId="1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4" fontId="1" fillId="0" borderId="3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8" fillId="0" borderId="12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4" fontId="22" fillId="0" borderId="35" xfId="0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3" fillId="0" borderId="3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0" fillId="0" borderId="32" xfId="0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4" fillId="0" borderId="43" xfId="0" applyNumberFormat="1" applyFont="1" applyFill="1" applyBorder="1" applyAlignment="1">
      <alignment horizontal="center" vertical="center"/>
    </xf>
    <xf numFmtId="4" fontId="14" fillId="0" borderId="44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PageLayoutView="0" workbookViewId="0" topLeftCell="A1">
      <pane xSplit="3" ySplit="2" topLeftCell="G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A1" sqref="A1:C1"/>
    </sheetView>
  </sheetViews>
  <sheetFormatPr defaultColWidth="8.8515625" defaultRowHeight="12.75"/>
  <cols>
    <col min="1" max="1" width="8.57421875" style="135" customWidth="1"/>
    <col min="2" max="2" width="7.00390625" style="135" customWidth="1"/>
    <col min="3" max="3" width="24.00390625" style="136" customWidth="1"/>
    <col min="4" max="4" width="13.57421875" style="166" hidden="1" customWidth="1"/>
    <col min="5" max="5" width="13.00390625" style="136" hidden="1" customWidth="1"/>
    <col min="6" max="6" width="15.00390625" style="166" hidden="1" customWidth="1"/>
    <col min="7" max="7" width="0.2890625" style="136" customWidth="1"/>
    <col min="8" max="8" width="15.28125" style="136" customWidth="1"/>
    <col min="9" max="9" width="12.57421875" style="166" customWidth="1"/>
    <col min="10" max="10" width="13.28125" style="136" customWidth="1"/>
    <col min="11" max="12" width="8.8515625" style="136" customWidth="1"/>
    <col min="13" max="13" width="10.140625" style="136" bestFit="1" customWidth="1"/>
    <col min="14" max="16384" width="8.8515625" style="136" customWidth="1"/>
  </cols>
  <sheetData>
    <row r="1" spans="1:10" s="138" customFormat="1" ht="54" customHeight="1" thickBot="1">
      <c r="A1" s="227" t="s">
        <v>552</v>
      </c>
      <c r="B1" s="228"/>
      <c r="C1" s="228"/>
      <c r="D1" s="214" t="s">
        <v>531</v>
      </c>
      <c r="E1" s="215" t="s">
        <v>532</v>
      </c>
      <c r="F1" s="216" t="s">
        <v>535</v>
      </c>
      <c r="G1" s="216" t="s">
        <v>536</v>
      </c>
      <c r="H1" s="216"/>
      <c r="I1" s="244"/>
      <c r="J1" s="245"/>
    </row>
    <row r="2" spans="1:10" ht="13.5" thickBot="1">
      <c r="A2" s="217" t="s">
        <v>12</v>
      </c>
      <c r="B2" s="169"/>
      <c r="C2" s="170"/>
      <c r="D2" s="218"/>
      <c r="E2" s="219"/>
      <c r="F2" s="220"/>
      <c r="G2" s="219"/>
      <c r="H2" s="238"/>
      <c r="I2" s="204"/>
      <c r="J2" s="242"/>
    </row>
    <row r="3" spans="1:10" ht="13.5" thickBot="1">
      <c r="A3" s="168" t="s">
        <v>13</v>
      </c>
      <c r="B3" s="169" t="s">
        <v>14</v>
      </c>
      <c r="C3" s="170" t="s">
        <v>15</v>
      </c>
      <c r="D3" s="186"/>
      <c r="E3" s="224"/>
      <c r="F3" s="225"/>
      <c r="G3" s="167"/>
      <c r="H3" s="248" t="s">
        <v>554</v>
      </c>
      <c r="I3" s="249" t="s">
        <v>555</v>
      </c>
      <c r="J3" s="250" t="s">
        <v>556</v>
      </c>
    </row>
    <row r="4" spans="1:10" ht="12.75">
      <c r="A4" s="177"/>
      <c r="B4" s="178">
        <v>1111</v>
      </c>
      <c r="C4" s="183" t="s">
        <v>16</v>
      </c>
      <c r="D4" s="187">
        <v>2800000</v>
      </c>
      <c r="E4" s="222">
        <v>3500000</v>
      </c>
      <c r="F4" s="223">
        <v>3600000</v>
      </c>
      <c r="G4" s="223">
        <v>3960000</v>
      </c>
      <c r="H4" s="239">
        <v>4000000</v>
      </c>
      <c r="I4" s="204"/>
      <c r="J4" s="204">
        <f>SUM(H4:I4)</f>
        <v>4000000</v>
      </c>
    </row>
    <row r="5" spans="1:10" ht="12.75">
      <c r="A5" s="129"/>
      <c r="B5" s="130">
        <v>1112</v>
      </c>
      <c r="C5" s="184" t="s">
        <v>17</v>
      </c>
      <c r="D5" s="188">
        <v>100000</v>
      </c>
      <c r="E5" s="199">
        <v>70000</v>
      </c>
      <c r="F5" s="204">
        <v>100000</v>
      </c>
      <c r="G5" s="204">
        <v>88000</v>
      </c>
      <c r="H5" s="240">
        <v>100000</v>
      </c>
      <c r="I5" s="204"/>
      <c r="J5" s="204">
        <f>SUM(H5:I5)</f>
        <v>100000</v>
      </c>
    </row>
    <row r="6" spans="1:10" ht="12.75">
      <c r="A6" s="129"/>
      <c r="B6" s="130">
        <v>1113</v>
      </c>
      <c r="C6" s="184" t="s">
        <v>18</v>
      </c>
      <c r="D6" s="188">
        <v>270000</v>
      </c>
      <c r="E6" s="199">
        <v>340000</v>
      </c>
      <c r="F6" s="204">
        <v>360000</v>
      </c>
      <c r="G6" s="204">
        <v>385000</v>
      </c>
      <c r="H6" s="240">
        <v>390000</v>
      </c>
      <c r="I6" s="204"/>
      <c r="J6" s="204">
        <f>SUM(H6:I6)</f>
        <v>390000</v>
      </c>
    </row>
    <row r="7" spans="1:10" ht="12.75">
      <c r="A7" s="129"/>
      <c r="B7" s="130">
        <v>1121</v>
      </c>
      <c r="C7" s="184" t="s">
        <v>19</v>
      </c>
      <c r="D7" s="188">
        <v>3000000</v>
      </c>
      <c r="E7" s="199">
        <v>3100000</v>
      </c>
      <c r="F7" s="204">
        <v>3200000</v>
      </c>
      <c r="G7" s="204">
        <v>3506000</v>
      </c>
      <c r="H7" s="240">
        <v>3600000</v>
      </c>
      <c r="I7" s="204"/>
      <c r="J7" s="204">
        <f>SUM(H7:I7)</f>
        <v>3600000</v>
      </c>
    </row>
    <row r="8" spans="1:10" ht="12.75">
      <c r="A8" s="129"/>
      <c r="B8" s="130">
        <v>1211</v>
      </c>
      <c r="C8" s="184" t="s">
        <v>20</v>
      </c>
      <c r="D8" s="188">
        <v>5400000</v>
      </c>
      <c r="E8" s="199">
        <v>7200000</v>
      </c>
      <c r="F8" s="204">
        <v>7300000</v>
      </c>
      <c r="G8" s="204">
        <v>7621000</v>
      </c>
      <c r="H8" s="240">
        <v>7700000</v>
      </c>
      <c r="I8" s="204"/>
      <c r="J8" s="204">
        <f>SUM(H8:I8)</f>
        <v>7700000</v>
      </c>
    </row>
    <row r="9" spans="1:10" ht="12.75">
      <c r="A9" s="129"/>
      <c r="B9" s="130">
        <v>1334</v>
      </c>
      <c r="C9" s="184" t="s">
        <v>537</v>
      </c>
      <c r="D9" s="188"/>
      <c r="E9" s="199"/>
      <c r="F9" s="204"/>
      <c r="G9" s="204">
        <v>2000</v>
      </c>
      <c r="H9" s="240"/>
      <c r="I9" s="204"/>
      <c r="J9" s="242"/>
    </row>
    <row r="10" spans="1:10" ht="12.75">
      <c r="A10" s="129"/>
      <c r="B10" s="130">
        <v>1337</v>
      </c>
      <c r="C10" s="184" t="s">
        <v>21</v>
      </c>
      <c r="D10" s="188">
        <v>1350000</v>
      </c>
      <c r="E10" s="199">
        <f>D10</f>
        <v>1350000</v>
      </c>
      <c r="F10" s="204">
        <v>1400000</v>
      </c>
      <c r="G10" s="204">
        <v>1333000</v>
      </c>
      <c r="H10" s="240">
        <v>1400000</v>
      </c>
      <c r="I10" s="204">
        <v>100000</v>
      </c>
      <c r="J10" s="204">
        <f>SUM(H10:I10)</f>
        <v>1500000</v>
      </c>
    </row>
    <row r="11" spans="1:10" ht="12.75">
      <c r="A11" s="129"/>
      <c r="B11" s="130">
        <v>1341</v>
      </c>
      <c r="C11" s="184" t="s">
        <v>22</v>
      </c>
      <c r="D11" s="188">
        <v>77000</v>
      </c>
      <c r="E11" s="199">
        <v>77700</v>
      </c>
      <c r="F11" s="204">
        <v>78000</v>
      </c>
      <c r="G11" s="204">
        <v>76000</v>
      </c>
      <c r="H11" s="240">
        <v>78000</v>
      </c>
      <c r="I11" s="204"/>
      <c r="J11" s="204">
        <f>SUM(H11:I11)</f>
        <v>78000</v>
      </c>
    </row>
    <row r="12" spans="1:10" ht="12.75">
      <c r="A12" s="129"/>
      <c r="B12" s="130">
        <v>1343</v>
      </c>
      <c r="C12" s="184" t="s">
        <v>455</v>
      </c>
      <c r="D12" s="188">
        <v>25000</v>
      </c>
      <c r="E12" s="199">
        <f>D12</f>
        <v>25000</v>
      </c>
      <c r="F12" s="204">
        <v>25000</v>
      </c>
      <c r="G12" s="204">
        <v>40000</v>
      </c>
      <c r="H12" s="240">
        <v>40000</v>
      </c>
      <c r="I12" s="204"/>
      <c r="J12" s="204">
        <f>SUM(H12:I12)</f>
        <v>40000</v>
      </c>
    </row>
    <row r="13" spans="1:10" ht="12.75">
      <c r="A13" s="129"/>
      <c r="B13" s="130">
        <v>1345</v>
      </c>
      <c r="C13" s="184" t="s">
        <v>7</v>
      </c>
      <c r="D13" s="188">
        <v>1100</v>
      </c>
      <c r="E13" s="199">
        <v>0</v>
      </c>
      <c r="F13" s="204">
        <v>1100</v>
      </c>
      <c r="G13" s="204">
        <v>2800</v>
      </c>
      <c r="H13" s="240">
        <v>2000</v>
      </c>
      <c r="I13" s="204"/>
      <c r="J13" s="204">
        <f>SUM(H13:I13)</f>
        <v>2000</v>
      </c>
    </row>
    <row r="14" spans="1:10" ht="12.75">
      <c r="A14" s="129"/>
      <c r="B14" s="130">
        <v>1381</v>
      </c>
      <c r="C14" s="184" t="s">
        <v>456</v>
      </c>
      <c r="D14" s="188">
        <v>70000</v>
      </c>
      <c r="E14" s="199">
        <v>79000</v>
      </c>
      <c r="F14" s="204">
        <v>80000</v>
      </c>
      <c r="G14" s="204">
        <v>58000</v>
      </c>
      <c r="H14" s="240">
        <v>60000</v>
      </c>
      <c r="I14" s="204"/>
      <c r="J14" s="204">
        <f>SUM(H14:I14)</f>
        <v>60000</v>
      </c>
    </row>
    <row r="15" spans="1:10" ht="12.75">
      <c r="A15" s="129"/>
      <c r="B15" s="130">
        <v>1361</v>
      </c>
      <c r="C15" s="184" t="s">
        <v>23</v>
      </c>
      <c r="D15" s="188">
        <v>15000</v>
      </c>
      <c r="E15" s="199">
        <v>15500</v>
      </c>
      <c r="F15" s="204">
        <v>16000</v>
      </c>
      <c r="G15" s="204">
        <v>12000</v>
      </c>
      <c r="H15" s="240">
        <v>13000</v>
      </c>
      <c r="I15" s="204"/>
      <c r="J15" s="204">
        <f>SUM(H15:I15)</f>
        <v>13000</v>
      </c>
    </row>
    <row r="16" spans="1:10" ht="12.75">
      <c r="A16" s="129"/>
      <c r="B16" s="130">
        <v>1511</v>
      </c>
      <c r="C16" s="184" t="s">
        <v>24</v>
      </c>
      <c r="D16" s="188">
        <v>600000</v>
      </c>
      <c r="E16" s="199">
        <f>D16</f>
        <v>600000</v>
      </c>
      <c r="F16" s="204">
        <v>600000</v>
      </c>
      <c r="G16" s="204">
        <v>555000</v>
      </c>
      <c r="H16" s="240">
        <v>600000</v>
      </c>
      <c r="I16" s="204"/>
      <c r="J16" s="204">
        <f>SUM(H16:I16)</f>
        <v>600000</v>
      </c>
    </row>
    <row r="17" spans="1:10" ht="12.75">
      <c r="A17" s="129"/>
      <c r="B17" s="130">
        <v>4111</v>
      </c>
      <c r="C17" s="184" t="s">
        <v>519</v>
      </c>
      <c r="D17" s="188"/>
      <c r="E17" s="199">
        <v>61514</v>
      </c>
      <c r="F17" s="204"/>
      <c r="G17" s="204">
        <v>29000</v>
      </c>
      <c r="H17" s="240"/>
      <c r="I17" s="204"/>
      <c r="J17" s="242"/>
    </row>
    <row r="18" spans="1:10" ht="12.75">
      <c r="A18" s="129"/>
      <c r="B18" s="130">
        <v>4112</v>
      </c>
      <c r="C18" s="184" t="s">
        <v>25</v>
      </c>
      <c r="D18" s="188">
        <v>277100</v>
      </c>
      <c r="E18" s="199">
        <v>310300</v>
      </c>
      <c r="F18" s="204">
        <v>310300</v>
      </c>
      <c r="G18" s="204">
        <v>342200</v>
      </c>
      <c r="H18" s="240">
        <v>342200</v>
      </c>
      <c r="I18" s="204">
        <v>25800</v>
      </c>
      <c r="J18" s="204">
        <f>SUM(H18:I18)</f>
        <v>368000</v>
      </c>
    </row>
    <row r="19" spans="1:10" ht="12.75">
      <c r="A19" s="129"/>
      <c r="B19" s="130">
        <v>4216</v>
      </c>
      <c r="C19" s="184" t="s">
        <v>517</v>
      </c>
      <c r="D19" s="188"/>
      <c r="E19" s="199">
        <f>SUM(D19:D19)</f>
        <v>0</v>
      </c>
      <c r="F19" s="204"/>
      <c r="G19" s="204">
        <v>305321</v>
      </c>
      <c r="H19" s="240"/>
      <c r="I19" s="204"/>
      <c r="J19" s="242"/>
    </row>
    <row r="20" spans="1:10" ht="12.75">
      <c r="A20" s="129"/>
      <c r="B20" s="130">
        <v>4216</v>
      </c>
      <c r="C20" s="184" t="s">
        <v>538</v>
      </c>
      <c r="D20" s="188"/>
      <c r="E20" s="199">
        <v>12459889</v>
      </c>
      <c r="F20" s="204"/>
      <c r="G20" s="204">
        <v>5238900</v>
      </c>
      <c r="H20" s="240"/>
      <c r="I20" s="204"/>
      <c r="J20" s="242"/>
    </row>
    <row r="21" spans="1:10" ht="12.75">
      <c r="A21" s="129"/>
      <c r="B21" s="130">
        <v>4222</v>
      </c>
      <c r="C21" s="184" t="s">
        <v>504</v>
      </c>
      <c r="D21" s="188">
        <v>12459889</v>
      </c>
      <c r="E21" s="199">
        <v>0</v>
      </c>
      <c r="F21" s="204"/>
      <c r="G21" s="204"/>
      <c r="H21" s="240"/>
      <c r="I21" s="204"/>
      <c r="J21" s="242"/>
    </row>
    <row r="22" spans="1:10" ht="12.75">
      <c r="A22" s="129">
        <v>2310</v>
      </c>
      <c r="B22" s="130">
        <v>2132</v>
      </c>
      <c r="C22" s="184" t="s">
        <v>498</v>
      </c>
      <c r="D22" s="188">
        <v>39000</v>
      </c>
      <c r="E22" s="199">
        <f>D22</f>
        <v>39000</v>
      </c>
      <c r="F22" s="204">
        <v>39000</v>
      </c>
      <c r="G22" s="204"/>
      <c r="H22" s="240">
        <v>40000</v>
      </c>
      <c r="I22" s="204"/>
      <c r="J22" s="204">
        <f>SUM(H22:I22)</f>
        <v>40000</v>
      </c>
    </row>
    <row r="23" spans="1:10" ht="12.75">
      <c r="A23" s="129">
        <v>2329</v>
      </c>
      <c r="B23" s="130">
        <v>2111</v>
      </c>
      <c r="C23" s="184" t="s">
        <v>26</v>
      </c>
      <c r="D23" s="188">
        <v>3000000</v>
      </c>
      <c r="E23" s="199">
        <f>D23</f>
        <v>3000000</v>
      </c>
      <c r="F23" s="204">
        <v>3000000</v>
      </c>
      <c r="G23" s="204">
        <v>4270000</v>
      </c>
      <c r="H23" s="240">
        <v>4300000</v>
      </c>
      <c r="I23" s="204"/>
      <c r="J23" s="204">
        <f>SUM(H23:I23)</f>
        <v>4300000</v>
      </c>
    </row>
    <row r="24" spans="1:10" ht="12.75">
      <c r="A24" s="129">
        <v>2334</v>
      </c>
      <c r="B24" s="130">
        <v>2321</v>
      </c>
      <c r="C24" s="184" t="s">
        <v>539</v>
      </c>
      <c r="D24" s="188"/>
      <c r="E24" s="199"/>
      <c r="F24" s="204"/>
      <c r="G24" s="204">
        <v>42500</v>
      </c>
      <c r="H24" s="240"/>
      <c r="I24" s="204"/>
      <c r="J24" s="242"/>
    </row>
    <row r="25" spans="1:10" ht="12.75">
      <c r="A25" s="129">
        <v>3613</v>
      </c>
      <c r="B25" s="130">
        <v>2132</v>
      </c>
      <c r="C25" s="184" t="s">
        <v>27</v>
      </c>
      <c r="D25" s="188">
        <v>10000</v>
      </c>
      <c r="E25" s="199">
        <f>D25</f>
        <v>10000</v>
      </c>
      <c r="F25" s="204">
        <v>10000</v>
      </c>
      <c r="G25" s="204">
        <v>8000</v>
      </c>
      <c r="H25" s="240">
        <v>10000</v>
      </c>
      <c r="I25" s="204"/>
      <c r="J25" s="204">
        <f>SUM(H25:I25)</f>
        <v>10000</v>
      </c>
    </row>
    <row r="26" spans="1:10" ht="12.75">
      <c r="A26" s="129">
        <v>3639</v>
      </c>
      <c r="B26" s="130">
        <v>2119</v>
      </c>
      <c r="C26" s="184" t="s">
        <v>515</v>
      </c>
      <c r="D26" s="188">
        <v>0</v>
      </c>
      <c r="E26" s="199">
        <v>79600</v>
      </c>
      <c r="F26" s="204">
        <v>5000</v>
      </c>
      <c r="G26" s="204">
        <v>11700</v>
      </c>
      <c r="H26" s="240"/>
      <c r="I26" s="204"/>
      <c r="J26" s="242"/>
    </row>
    <row r="27" spans="1:10" ht="12.75">
      <c r="A27" s="129">
        <v>3639</v>
      </c>
      <c r="B27" s="130">
        <v>2131</v>
      </c>
      <c r="C27" s="184" t="s">
        <v>503</v>
      </c>
      <c r="D27" s="188">
        <v>2000</v>
      </c>
      <c r="E27" s="199">
        <f>D27</f>
        <v>2000</v>
      </c>
      <c r="F27" s="204">
        <v>2000</v>
      </c>
      <c r="G27" s="204">
        <v>2000</v>
      </c>
      <c r="H27" s="240">
        <v>2000</v>
      </c>
      <c r="I27" s="204"/>
      <c r="J27" s="242"/>
    </row>
    <row r="28" spans="1:10" ht="12.75">
      <c r="A28" s="129">
        <v>3639</v>
      </c>
      <c r="B28" s="130">
        <v>2132</v>
      </c>
      <c r="C28" s="184"/>
      <c r="D28" s="188"/>
      <c r="E28" s="199"/>
      <c r="F28" s="204"/>
      <c r="G28" s="204"/>
      <c r="H28" s="240"/>
      <c r="I28" s="204">
        <v>218000</v>
      </c>
      <c r="J28" s="204">
        <f>SUM(H28:I28)</f>
        <v>218000</v>
      </c>
    </row>
    <row r="29" spans="1:10" ht="12.75">
      <c r="A29" s="129">
        <v>3639</v>
      </c>
      <c r="B29" s="130">
        <v>2324</v>
      </c>
      <c r="C29" s="184" t="s">
        <v>520</v>
      </c>
      <c r="D29" s="188">
        <v>0</v>
      </c>
      <c r="E29" s="199">
        <v>2800000</v>
      </c>
      <c r="F29" s="204"/>
      <c r="G29" s="204"/>
      <c r="H29" s="240"/>
      <c r="I29" s="204"/>
      <c r="J29" s="242"/>
    </row>
    <row r="30" spans="1:10" ht="12.75">
      <c r="A30" s="129">
        <v>3639</v>
      </c>
      <c r="B30" s="130">
        <v>3111</v>
      </c>
      <c r="C30" s="184" t="s">
        <v>516</v>
      </c>
      <c r="D30" s="188">
        <v>0</v>
      </c>
      <c r="E30" s="199">
        <v>630000</v>
      </c>
      <c r="F30" s="204"/>
      <c r="G30" s="204">
        <v>190000</v>
      </c>
      <c r="H30" s="240"/>
      <c r="I30" s="204"/>
      <c r="J30" s="242"/>
    </row>
    <row r="31" spans="1:10" ht="12.75">
      <c r="A31" s="129">
        <v>3725</v>
      </c>
      <c r="B31" s="130">
        <v>2111</v>
      </c>
      <c r="C31" s="184" t="s">
        <v>28</v>
      </c>
      <c r="D31" s="188">
        <v>170000</v>
      </c>
      <c r="E31" s="199">
        <f>D31</f>
        <v>170000</v>
      </c>
      <c r="F31" s="204">
        <v>170000</v>
      </c>
      <c r="G31" s="204">
        <v>271000</v>
      </c>
      <c r="H31" s="240">
        <v>320000</v>
      </c>
      <c r="I31" s="204"/>
      <c r="J31" s="204">
        <f>SUM(H31:I31)</f>
        <v>320000</v>
      </c>
    </row>
    <row r="32" spans="1:10" ht="12.75">
      <c r="A32" s="129">
        <v>3726</v>
      </c>
      <c r="B32" s="130">
        <v>2111</v>
      </c>
      <c r="C32" s="184" t="s">
        <v>482</v>
      </c>
      <c r="D32" s="188">
        <v>220000</v>
      </c>
      <c r="E32" s="199">
        <v>300000</v>
      </c>
      <c r="F32" s="204">
        <v>320000</v>
      </c>
      <c r="G32" s="204">
        <v>253000</v>
      </c>
      <c r="H32" s="240">
        <v>260000</v>
      </c>
      <c r="I32" s="204">
        <v>40000</v>
      </c>
      <c r="J32" s="204">
        <f>SUM(H32:I32)</f>
        <v>300000</v>
      </c>
    </row>
    <row r="33" spans="1:10" ht="12.75">
      <c r="A33" s="129">
        <v>6171</v>
      </c>
      <c r="B33" s="130">
        <v>2111</v>
      </c>
      <c r="C33" s="184" t="s">
        <v>470</v>
      </c>
      <c r="D33" s="188">
        <v>5000</v>
      </c>
      <c r="E33" s="199">
        <v>100</v>
      </c>
      <c r="F33" s="204">
        <v>5000</v>
      </c>
      <c r="G33" s="204">
        <v>800</v>
      </c>
      <c r="H33" s="240">
        <v>1000</v>
      </c>
      <c r="I33" s="204">
        <v>1500</v>
      </c>
      <c r="J33" s="204">
        <f>SUM(H33:I33)</f>
        <v>2500</v>
      </c>
    </row>
    <row r="34" spans="1:10" ht="12.75">
      <c r="A34" s="129">
        <v>6171</v>
      </c>
      <c r="B34" s="130">
        <v>2112</v>
      </c>
      <c r="C34" s="184" t="s">
        <v>487</v>
      </c>
      <c r="D34" s="188">
        <v>5000</v>
      </c>
      <c r="E34" s="199">
        <v>9000</v>
      </c>
      <c r="F34" s="204">
        <v>5000</v>
      </c>
      <c r="G34" s="204">
        <v>3900</v>
      </c>
      <c r="H34" s="240">
        <v>5000</v>
      </c>
      <c r="I34" s="204"/>
      <c r="J34" s="204">
        <f>SUM(H34:I34)</f>
        <v>5000</v>
      </c>
    </row>
    <row r="35" spans="1:10" ht="12.75">
      <c r="A35" s="129">
        <v>6171</v>
      </c>
      <c r="B35" s="130">
        <v>2119</v>
      </c>
      <c r="C35" s="184" t="s">
        <v>431</v>
      </c>
      <c r="D35" s="188">
        <v>1000</v>
      </c>
      <c r="E35" s="199">
        <v>1000</v>
      </c>
      <c r="F35" s="204"/>
      <c r="G35" s="204"/>
      <c r="H35" s="240"/>
      <c r="I35" s="204"/>
      <c r="J35" s="242"/>
    </row>
    <row r="36" spans="1:10" ht="12.75">
      <c r="A36" s="129">
        <v>6171</v>
      </c>
      <c r="B36" s="130">
        <v>2212</v>
      </c>
      <c r="C36" s="184" t="s">
        <v>488</v>
      </c>
      <c r="D36" s="188">
        <v>3000</v>
      </c>
      <c r="E36" s="199">
        <v>3000</v>
      </c>
      <c r="F36" s="204">
        <v>3000</v>
      </c>
      <c r="G36" s="204"/>
      <c r="H36" s="240"/>
      <c r="I36" s="204">
        <v>500</v>
      </c>
      <c r="J36" s="204">
        <f>SUM(H36:I36)</f>
        <v>500</v>
      </c>
    </row>
    <row r="37" spans="1:10" ht="12.75">
      <c r="A37" s="129">
        <v>6171</v>
      </c>
      <c r="B37" s="130">
        <v>2324</v>
      </c>
      <c r="C37" s="184" t="s">
        <v>499</v>
      </c>
      <c r="D37" s="188"/>
      <c r="E37" s="199"/>
      <c r="F37" s="204"/>
      <c r="G37" s="204">
        <v>32400</v>
      </c>
      <c r="H37" s="240"/>
      <c r="I37" s="204"/>
      <c r="J37" s="242"/>
    </row>
    <row r="38" spans="1:10" ht="12.75">
      <c r="A38" s="129">
        <v>6310</v>
      </c>
      <c r="B38" s="130">
        <v>2141</v>
      </c>
      <c r="C38" s="184" t="s">
        <v>29</v>
      </c>
      <c r="D38" s="188">
        <v>1000</v>
      </c>
      <c r="E38" s="199">
        <v>0</v>
      </c>
      <c r="F38" s="204">
        <v>1000</v>
      </c>
      <c r="G38" s="204">
        <v>250</v>
      </c>
      <c r="H38" s="240">
        <v>500</v>
      </c>
      <c r="I38" s="204"/>
      <c r="J38" s="204">
        <f>SUM(H38:I38)</f>
        <v>500</v>
      </c>
    </row>
    <row r="39" spans="1:10" ht="12.75">
      <c r="A39" s="129">
        <v>6310</v>
      </c>
      <c r="B39" s="130">
        <v>2142</v>
      </c>
      <c r="C39" s="184" t="s">
        <v>11</v>
      </c>
      <c r="D39" s="188">
        <v>10000</v>
      </c>
      <c r="E39" s="199">
        <v>0</v>
      </c>
      <c r="F39" s="204">
        <v>10000</v>
      </c>
      <c r="G39" s="204"/>
      <c r="H39" s="240"/>
      <c r="I39" s="204"/>
      <c r="J39" s="242"/>
    </row>
    <row r="40" spans="1:10" ht="12.75">
      <c r="A40" s="129">
        <v>6310</v>
      </c>
      <c r="B40" s="130">
        <v>3201</v>
      </c>
      <c r="C40" s="184" t="s">
        <v>540</v>
      </c>
      <c r="D40" s="188"/>
      <c r="E40" s="199"/>
      <c r="F40" s="204"/>
      <c r="G40" s="204">
        <v>265600</v>
      </c>
      <c r="H40" s="240"/>
      <c r="I40" s="204"/>
      <c r="J40" s="242"/>
    </row>
    <row r="41" spans="1:10" ht="12.75">
      <c r="A41" s="129"/>
      <c r="B41" s="130">
        <v>8115</v>
      </c>
      <c r="C41" s="184" t="s">
        <v>461</v>
      </c>
      <c r="D41" s="188"/>
      <c r="E41" s="199">
        <v>-4097853</v>
      </c>
      <c r="F41" s="204"/>
      <c r="G41" s="204">
        <v>-16001638</v>
      </c>
      <c r="H41" s="240">
        <v>23300200</v>
      </c>
      <c r="I41" s="204">
        <v>-245800</v>
      </c>
      <c r="J41" s="204">
        <f>SUM(H41:I41)</f>
        <v>23054400</v>
      </c>
    </row>
    <row r="42" spans="1:10" ht="12.75">
      <c r="A42" s="194"/>
      <c r="B42" s="195">
        <v>8123</v>
      </c>
      <c r="C42" s="196" t="s">
        <v>512</v>
      </c>
      <c r="D42" s="197">
        <v>6582734.28</v>
      </c>
      <c r="E42" s="199">
        <v>1000000</v>
      </c>
      <c r="F42" s="204"/>
      <c r="G42" s="204"/>
      <c r="H42" s="240"/>
      <c r="I42" s="204"/>
      <c r="J42" s="242"/>
    </row>
    <row r="43" spans="1:13" s="179" customFormat="1" ht="13.5" thickBot="1">
      <c r="A43" s="181"/>
      <c r="B43" s="182"/>
      <c r="C43" s="185" t="s">
        <v>63</v>
      </c>
      <c r="D43" s="189">
        <f>SUM(D4:D42)</f>
        <v>36493823.28</v>
      </c>
      <c r="E43" s="209">
        <f>SUM(E4:E42)</f>
        <v>33134750</v>
      </c>
      <c r="F43" s="221">
        <f>SUM(F4:F42)</f>
        <v>20640400</v>
      </c>
      <c r="G43" s="221">
        <f>SUM(G4:G42)</f>
        <v>12903733</v>
      </c>
      <c r="H43" s="241">
        <f>SUM(H4:H42)</f>
        <v>46563900</v>
      </c>
      <c r="I43" s="243">
        <f>SUM(I4:I42)</f>
        <v>140000</v>
      </c>
      <c r="J43" s="243">
        <f>SUM(H43:I43)</f>
        <v>46703900</v>
      </c>
      <c r="M43" s="180"/>
    </row>
    <row r="44" spans="1:9" s="171" customFormat="1" ht="12.75">
      <c r="A44" s="172"/>
      <c r="B44" s="172"/>
      <c r="C44" s="173"/>
      <c r="D44" s="190"/>
      <c r="F44" s="202"/>
      <c r="G44" s="202"/>
      <c r="H44" s="202"/>
      <c r="I44" s="202"/>
    </row>
    <row r="45" spans="1:9" s="175" customFormat="1" ht="18">
      <c r="A45" s="176"/>
      <c r="B45" s="176"/>
      <c r="C45" s="176"/>
      <c r="D45" s="190"/>
      <c r="F45" s="174"/>
      <c r="G45" s="174"/>
      <c r="H45" s="174"/>
      <c r="I45" s="174"/>
    </row>
    <row r="46" spans="1:12" s="132" customFormat="1" ht="12" thickBot="1">
      <c r="A46" s="133"/>
      <c r="B46" s="133"/>
      <c r="D46" s="191"/>
      <c r="F46" s="201"/>
      <c r="G46" s="201"/>
      <c r="H46" s="201"/>
      <c r="I46" s="201"/>
      <c r="L46" s="133"/>
    </row>
    <row r="47" spans="1:10" s="128" customFormat="1" ht="11.25">
      <c r="A47" s="205" t="s">
        <v>30</v>
      </c>
      <c r="B47" s="206"/>
      <c r="C47" s="207"/>
      <c r="D47" s="208" t="s">
        <v>466</v>
      </c>
      <c r="E47" s="207"/>
      <c r="F47" s="210"/>
      <c r="G47" s="226"/>
      <c r="H47" s="246" t="s">
        <v>557</v>
      </c>
      <c r="I47" s="247" t="s">
        <v>555</v>
      </c>
      <c r="J47" s="130" t="s">
        <v>556</v>
      </c>
    </row>
    <row r="48" spans="1:10" s="128" customFormat="1" ht="12.75">
      <c r="A48" s="129">
        <v>2212</v>
      </c>
      <c r="B48" s="130">
        <v>5171</v>
      </c>
      <c r="C48" s="184" t="s">
        <v>31</v>
      </c>
      <c r="D48" s="188">
        <v>150000</v>
      </c>
      <c r="E48" s="199">
        <v>50000</v>
      </c>
      <c r="F48" s="211">
        <v>150000</v>
      </c>
      <c r="G48" s="199">
        <v>41300</v>
      </c>
      <c r="H48" s="211">
        <v>100000</v>
      </c>
      <c r="I48" s="199"/>
      <c r="J48" s="204">
        <f>SUM(H48:I48)</f>
        <v>100000</v>
      </c>
    </row>
    <row r="49" spans="1:10" s="128" customFormat="1" ht="12.75">
      <c r="A49" s="129">
        <v>2212</v>
      </c>
      <c r="B49" s="130">
        <v>6121</v>
      </c>
      <c r="C49" s="184" t="s">
        <v>492</v>
      </c>
      <c r="D49" s="188"/>
      <c r="E49" s="184"/>
      <c r="F49" s="211"/>
      <c r="G49" s="199"/>
      <c r="H49" s="211">
        <v>250000</v>
      </c>
      <c r="I49" s="199"/>
      <c r="J49" s="204">
        <f>SUM(H49:I49)</f>
        <v>250000</v>
      </c>
    </row>
    <row r="50" spans="1:10" s="128" customFormat="1" ht="11.25">
      <c r="A50" s="129">
        <v>2219</v>
      </c>
      <c r="B50" s="130">
        <v>5139</v>
      </c>
      <c r="C50" s="184" t="s">
        <v>0</v>
      </c>
      <c r="D50" s="188">
        <v>10000</v>
      </c>
      <c r="E50" s="199">
        <v>6000</v>
      </c>
      <c r="F50" s="211">
        <v>10000</v>
      </c>
      <c r="G50" s="199"/>
      <c r="H50" s="211"/>
      <c r="I50" s="199"/>
      <c r="J50" s="184"/>
    </row>
    <row r="51" spans="1:10" s="128" customFormat="1" ht="11.25">
      <c r="A51" s="129">
        <v>2219</v>
      </c>
      <c r="B51" s="130">
        <v>5171</v>
      </c>
      <c r="C51" s="184" t="s">
        <v>541</v>
      </c>
      <c r="D51" s="188"/>
      <c r="E51" s="199"/>
      <c r="F51" s="211"/>
      <c r="G51" s="199"/>
      <c r="H51" s="211"/>
      <c r="I51" s="199"/>
      <c r="J51" s="184"/>
    </row>
    <row r="52" spans="1:10" s="128" customFormat="1" ht="11.25">
      <c r="A52" s="129">
        <v>2219</v>
      </c>
      <c r="B52" s="130">
        <v>6122</v>
      </c>
      <c r="C52" s="184" t="s">
        <v>471</v>
      </c>
      <c r="D52" s="188"/>
      <c r="E52" s="199"/>
      <c r="F52" s="211"/>
      <c r="G52" s="199"/>
      <c r="H52" s="211"/>
      <c r="I52" s="199"/>
      <c r="J52" s="184"/>
    </row>
    <row r="53" spans="1:10" s="128" customFormat="1" ht="12.75">
      <c r="A53" s="129">
        <v>2221</v>
      </c>
      <c r="B53" s="130">
        <v>5193</v>
      </c>
      <c r="C53" s="184" t="s">
        <v>32</v>
      </c>
      <c r="D53" s="188">
        <v>850000</v>
      </c>
      <c r="E53" s="199">
        <v>920000</v>
      </c>
      <c r="F53" s="211">
        <v>900000</v>
      </c>
      <c r="G53" s="199">
        <v>213000</v>
      </c>
      <c r="H53" s="211">
        <v>900000</v>
      </c>
      <c r="I53" s="199"/>
      <c r="J53" s="204">
        <f>SUM(H53:I53)</f>
        <v>900000</v>
      </c>
    </row>
    <row r="54" spans="1:10" s="128" customFormat="1" ht="11.25">
      <c r="A54" s="129">
        <v>2223</v>
      </c>
      <c r="B54" s="130">
        <v>5137</v>
      </c>
      <c r="C54" s="184" t="s">
        <v>472</v>
      </c>
      <c r="D54" s="188"/>
      <c r="E54" s="199"/>
      <c r="F54" s="211"/>
      <c r="G54" s="199"/>
      <c r="H54" s="211"/>
      <c r="I54" s="199"/>
      <c r="J54" s="184"/>
    </row>
    <row r="55" spans="1:10" s="128" customFormat="1" ht="12.75">
      <c r="A55" s="129">
        <v>2223</v>
      </c>
      <c r="B55" s="130">
        <v>5171</v>
      </c>
      <c r="C55" s="184" t="s">
        <v>500</v>
      </c>
      <c r="D55" s="188">
        <v>20000</v>
      </c>
      <c r="E55" s="199">
        <v>3000</v>
      </c>
      <c r="F55" s="211">
        <v>20000</v>
      </c>
      <c r="G55" s="199">
        <v>230000</v>
      </c>
      <c r="H55" s="211">
        <v>20000</v>
      </c>
      <c r="I55" s="199"/>
      <c r="J55" s="204">
        <f>SUM(H55:I55)</f>
        <v>20000</v>
      </c>
    </row>
    <row r="56" spans="1:10" s="128" customFormat="1" ht="11.25">
      <c r="A56" s="129">
        <v>2223</v>
      </c>
      <c r="B56" s="130">
        <v>6121</v>
      </c>
      <c r="C56" s="184" t="s">
        <v>464</v>
      </c>
      <c r="D56" s="188"/>
      <c r="E56" s="199"/>
      <c r="F56" s="211">
        <v>100000</v>
      </c>
      <c r="G56" s="199"/>
      <c r="H56" s="211"/>
      <c r="I56" s="199"/>
      <c r="J56" s="184"/>
    </row>
    <row r="57" spans="1:10" s="128" customFormat="1" ht="12.75">
      <c r="A57" s="129">
        <v>2310</v>
      </c>
      <c r="B57" s="130">
        <v>5139</v>
      </c>
      <c r="C57" s="184" t="s">
        <v>502</v>
      </c>
      <c r="D57" s="188">
        <v>10000</v>
      </c>
      <c r="E57" s="199">
        <v>1000</v>
      </c>
      <c r="F57" s="211">
        <v>10000</v>
      </c>
      <c r="G57" s="199">
        <v>1000</v>
      </c>
      <c r="H57" s="211">
        <v>5000</v>
      </c>
      <c r="I57" s="199"/>
      <c r="J57" s="204">
        <f>SUM(H57:I57)</f>
        <v>5000</v>
      </c>
    </row>
    <row r="58" spans="1:10" s="128" customFormat="1" ht="12.75">
      <c r="A58" s="129">
        <v>2310</v>
      </c>
      <c r="B58" s="130">
        <v>5169</v>
      </c>
      <c r="C58" s="184" t="s">
        <v>505</v>
      </c>
      <c r="D58" s="188">
        <v>46000</v>
      </c>
      <c r="E58" s="199">
        <v>56000</v>
      </c>
      <c r="F58" s="211">
        <v>60000</v>
      </c>
      <c r="G58" s="199">
        <v>6200</v>
      </c>
      <c r="H58" s="211">
        <v>60000</v>
      </c>
      <c r="I58" s="199"/>
      <c r="J58" s="204">
        <f>SUM(H58:I58)</f>
        <v>60000</v>
      </c>
    </row>
    <row r="59" spans="1:10" s="128" customFormat="1" ht="11.25">
      <c r="A59" s="129">
        <v>2310</v>
      </c>
      <c r="B59" s="130">
        <v>6121</v>
      </c>
      <c r="C59" s="184" t="s">
        <v>542</v>
      </c>
      <c r="D59" s="188"/>
      <c r="E59" s="199"/>
      <c r="F59" s="211"/>
      <c r="G59" s="199">
        <v>990000</v>
      </c>
      <c r="H59" s="211"/>
      <c r="I59" s="199"/>
      <c r="J59" s="184"/>
    </row>
    <row r="60" spans="1:10" s="128" customFormat="1" ht="12.75">
      <c r="A60" s="129">
        <v>2321</v>
      </c>
      <c r="B60" s="130">
        <v>5169</v>
      </c>
      <c r="C60" s="184" t="s">
        <v>493</v>
      </c>
      <c r="D60" s="188">
        <v>10000</v>
      </c>
      <c r="E60" s="199">
        <v>0</v>
      </c>
      <c r="F60" s="211">
        <v>10000</v>
      </c>
      <c r="G60" s="199"/>
      <c r="H60" s="211">
        <v>10000</v>
      </c>
      <c r="I60" s="199"/>
      <c r="J60" s="204">
        <f>SUM(H60:I60)</f>
        <v>10000</v>
      </c>
    </row>
    <row r="61" spans="1:10" s="128" customFormat="1" ht="12.75">
      <c r="A61" s="129">
        <v>2321</v>
      </c>
      <c r="B61" s="130">
        <v>5171</v>
      </c>
      <c r="C61" s="184" t="s">
        <v>494</v>
      </c>
      <c r="D61" s="188">
        <v>20000</v>
      </c>
      <c r="E61" s="199">
        <v>20000</v>
      </c>
      <c r="F61" s="211">
        <v>40000</v>
      </c>
      <c r="G61" s="199">
        <v>27000</v>
      </c>
      <c r="H61" s="211">
        <v>40000</v>
      </c>
      <c r="I61" s="199"/>
      <c r="J61" s="204">
        <f>SUM(H61:I61)</f>
        <v>40000</v>
      </c>
    </row>
    <row r="62" spans="1:10" s="128" customFormat="1" ht="11.25">
      <c r="A62" s="129">
        <v>2321</v>
      </c>
      <c r="B62" s="130">
        <v>6121</v>
      </c>
      <c r="C62" s="184" t="s">
        <v>506</v>
      </c>
      <c r="D62" s="188"/>
      <c r="E62" s="199"/>
      <c r="F62" s="211"/>
      <c r="G62" s="199"/>
      <c r="H62" s="211"/>
      <c r="I62" s="199"/>
      <c r="J62" s="184"/>
    </row>
    <row r="63" spans="1:10" s="128" customFormat="1" ht="12.75">
      <c r="A63" s="129">
        <v>2329</v>
      </c>
      <c r="B63" s="130">
        <v>5011</v>
      </c>
      <c r="C63" s="184" t="s">
        <v>521</v>
      </c>
      <c r="D63" s="188">
        <v>100000</v>
      </c>
      <c r="E63" s="199">
        <v>130000</v>
      </c>
      <c r="F63" s="211">
        <v>140000</v>
      </c>
      <c r="G63" s="199">
        <v>17000</v>
      </c>
      <c r="H63" s="211">
        <v>20000</v>
      </c>
      <c r="I63" s="199"/>
      <c r="J63" s="204">
        <f>SUM(H63:I63)</f>
        <v>20000</v>
      </c>
    </row>
    <row r="64" spans="1:10" s="128" customFormat="1" ht="12.75">
      <c r="A64" s="129">
        <v>2329</v>
      </c>
      <c r="B64" s="130">
        <v>5021</v>
      </c>
      <c r="C64" s="184" t="s">
        <v>543</v>
      </c>
      <c r="D64" s="188"/>
      <c r="E64" s="199"/>
      <c r="F64" s="211"/>
      <c r="G64" s="199">
        <v>30000</v>
      </c>
      <c r="H64" s="211">
        <v>30000</v>
      </c>
      <c r="I64" s="199"/>
      <c r="J64" s="204">
        <f>SUM(H64:I64)</f>
        <v>30000</v>
      </c>
    </row>
    <row r="65" spans="1:10" s="128" customFormat="1" ht="12.75">
      <c r="A65" s="129">
        <v>2329</v>
      </c>
      <c r="B65" s="130">
        <v>5031</v>
      </c>
      <c r="C65" s="184" t="s">
        <v>522</v>
      </c>
      <c r="D65" s="188">
        <v>10000</v>
      </c>
      <c r="E65" s="199">
        <v>30000</v>
      </c>
      <c r="F65" s="211">
        <v>40000</v>
      </c>
      <c r="G65" s="199">
        <v>7000</v>
      </c>
      <c r="H65" s="211">
        <v>12000</v>
      </c>
      <c r="I65" s="199"/>
      <c r="J65" s="204">
        <f>SUM(H65:I65)</f>
        <v>12000</v>
      </c>
    </row>
    <row r="66" spans="1:10" s="128" customFormat="1" ht="12.75">
      <c r="A66" s="129">
        <v>2329</v>
      </c>
      <c r="B66" s="130">
        <v>5032</v>
      </c>
      <c r="C66" s="184" t="s">
        <v>523</v>
      </c>
      <c r="D66" s="188">
        <v>5000</v>
      </c>
      <c r="E66" s="199">
        <v>12000</v>
      </c>
      <c r="F66" s="211">
        <v>15000</v>
      </c>
      <c r="G66" s="199">
        <v>5500</v>
      </c>
      <c r="H66" s="211">
        <v>8000</v>
      </c>
      <c r="I66" s="199"/>
      <c r="J66" s="204">
        <f>SUM(H66:I66)</f>
        <v>8000</v>
      </c>
    </row>
    <row r="67" spans="1:10" s="128" customFormat="1" ht="12.75">
      <c r="A67" s="129">
        <v>2329</v>
      </c>
      <c r="B67" s="130">
        <v>5139</v>
      </c>
      <c r="C67" s="184" t="s">
        <v>524</v>
      </c>
      <c r="D67" s="188">
        <v>15000</v>
      </c>
      <c r="E67" s="199">
        <v>2000</v>
      </c>
      <c r="F67" s="211">
        <v>5000</v>
      </c>
      <c r="G67" s="199"/>
      <c r="H67" s="211">
        <v>5000</v>
      </c>
      <c r="I67" s="199"/>
      <c r="J67" s="204">
        <f>SUM(H67:I67)</f>
        <v>5000</v>
      </c>
    </row>
    <row r="68" spans="1:10" s="128" customFormat="1" ht="12.75">
      <c r="A68" s="129">
        <v>2329</v>
      </c>
      <c r="B68" s="130">
        <v>5154</v>
      </c>
      <c r="C68" s="184" t="s">
        <v>8</v>
      </c>
      <c r="D68" s="188">
        <v>301000</v>
      </c>
      <c r="E68" s="199">
        <v>270000</v>
      </c>
      <c r="F68" s="211">
        <v>300000</v>
      </c>
      <c r="G68" s="199">
        <v>219000</v>
      </c>
      <c r="H68" s="211">
        <v>300000</v>
      </c>
      <c r="I68" s="199"/>
      <c r="J68" s="204">
        <f>SUM(H68:I68)</f>
        <v>300000</v>
      </c>
    </row>
    <row r="69" spans="1:10" s="128" customFormat="1" ht="12.75">
      <c r="A69" s="129">
        <v>2329</v>
      </c>
      <c r="B69" s="130">
        <v>5169</v>
      </c>
      <c r="C69" s="184" t="s">
        <v>33</v>
      </c>
      <c r="D69" s="188">
        <v>747000</v>
      </c>
      <c r="E69" s="199">
        <v>700000</v>
      </c>
      <c r="F69" s="211">
        <v>750000</v>
      </c>
      <c r="G69" s="199">
        <v>550000</v>
      </c>
      <c r="H69" s="211">
        <v>750000</v>
      </c>
      <c r="I69" s="199"/>
      <c r="J69" s="204">
        <f>SUM(H69:I69)</f>
        <v>750000</v>
      </c>
    </row>
    <row r="70" spans="1:10" s="128" customFormat="1" ht="12.75">
      <c r="A70" s="129">
        <v>2329</v>
      </c>
      <c r="B70" s="130">
        <v>5171</v>
      </c>
      <c r="C70" s="184" t="s">
        <v>473</v>
      </c>
      <c r="D70" s="188">
        <v>200000</v>
      </c>
      <c r="E70" s="199">
        <v>150000</v>
      </c>
      <c r="F70" s="211">
        <v>100000</v>
      </c>
      <c r="G70" s="199">
        <v>108000</v>
      </c>
      <c r="H70" s="211">
        <v>100000</v>
      </c>
      <c r="I70" s="199"/>
      <c r="J70" s="204">
        <f>SUM(H70:I70)</f>
        <v>100000</v>
      </c>
    </row>
    <row r="71" spans="1:10" s="128" customFormat="1" ht="12.75">
      <c r="A71" s="129">
        <v>2329</v>
      </c>
      <c r="B71" s="130">
        <v>5362</v>
      </c>
      <c r="C71" s="184" t="s">
        <v>9</v>
      </c>
      <c r="D71" s="188">
        <v>10000</v>
      </c>
      <c r="E71" s="199">
        <v>10000</v>
      </c>
      <c r="F71" s="211">
        <v>10000</v>
      </c>
      <c r="G71" s="199">
        <v>27500</v>
      </c>
      <c r="H71" s="211">
        <v>30000</v>
      </c>
      <c r="I71" s="199"/>
      <c r="J71" s="204">
        <f>SUM(H71:I71)</f>
        <v>30000</v>
      </c>
    </row>
    <row r="72" spans="1:10" s="131" customFormat="1" ht="11.25">
      <c r="A72" s="129">
        <v>2329</v>
      </c>
      <c r="B72" s="130">
        <v>6121</v>
      </c>
      <c r="C72" s="184" t="s">
        <v>529</v>
      </c>
      <c r="D72" s="188">
        <v>21000000</v>
      </c>
      <c r="E72" s="199">
        <v>20000000</v>
      </c>
      <c r="F72" s="212">
        <v>3200000</v>
      </c>
      <c r="G72" s="200">
        <v>2751000</v>
      </c>
      <c r="H72" s="212"/>
      <c r="I72" s="200"/>
      <c r="J72" s="198"/>
    </row>
    <row r="73" spans="1:10" s="131" customFormat="1" ht="11.25">
      <c r="A73" s="129">
        <v>2334</v>
      </c>
      <c r="B73" s="130">
        <v>5169</v>
      </c>
      <c r="C73" s="184" t="s">
        <v>474</v>
      </c>
      <c r="D73" s="188">
        <v>30000</v>
      </c>
      <c r="E73" s="199">
        <v>10000</v>
      </c>
      <c r="F73" s="212"/>
      <c r="G73" s="200">
        <v>50000</v>
      </c>
      <c r="H73" s="212"/>
      <c r="I73" s="200"/>
      <c r="J73" s="198"/>
    </row>
    <row r="74" spans="1:10" s="131" customFormat="1" ht="12.75">
      <c r="A74" s="129">
        <v>2334</v>
      </c>
      <c r="B74" s="130">
        <v>5171</v>
      </c>
      <c r="C74" s="184" t="s">
        <v>485</v>
      </c>
      <c r="D74" s="188">
        <v>200000</v>
      </c>
      <c r="E74" s="199">
        <v>800000</v>
      </c>
      <c r="F74" s="212">
        <v>51500</v>
      </c>
      <c r="G74" s="200">
        <v>500</v>
      </c>
      <c r="H74" s="212">
        <v>50000</v>
      </c>
      <c r="I74" s="200"/>
      <c r="J74" s="204">
        <f>SUM(H74:I74)</f>
        <v>50000</v>
      </c>
    </row>
    <row r="75" spans="1:10" s="128" customFormat="1" ht="11.25">
      <c r="A75" s="129">
        <v>2334</v>
      </c>
      <c r="B75" s="130">
        <v>6121</v>
      </c>
      <c r="C75" s="184" t="s">
        <v>467</v>
      </c>
      <c r="D75" s="188"/>
      <c r="E75" s="199"/>
      <c r="F75" s="211">
        <v>500000</v>
      </c>
      <c r="G75" s="199">
        <v>97000</v>
      </c>
      <c r="H75" s="211"/>
      <c r="I75" s="199"/>
      <c r="J75" s="184"/>
    </row>
    <row r="76" spans="1:10" s="128" customFormat="1" ht="11.25">
      <c r="A76" s="129">
        <v>3111</v>
      </c>
      <c r="B76" s="130">
        <v>5137</v>
      </c>
      <c r="C76" s="184" t="s">
        <v>548</v>
      </c>
      <c r="D76" s="188"/>
      <c r="E76" s="199"/>
      <c r="F76" s="211"/>
      <c r="G76" s="199"/>
      <c r="H76" s="211"/>
      <c r="I76" s="199"/>
      <c r="J76" s="184"/>
    </row>
    <row r="77" spans="1:10" s="128" customFormat="1" ht="11.25">
      <c r="A77" s="129">
        <v>3111</v>
      </c>
      <c r="B77" s="130">
        <v>5139</v>
      </c>
      <c r="C77" s="184" t="s">
        <v>549</v>
      </c>
      <c r="D77" s="188"/>
      <c r="E77" s="199"/>
      <c r="F77" s="211"/>
      <c r="G77" s="199"/>
      <c r="H77" s="211"/>
      <c r="I77" s="199"/>
      <c r="J77" s="184"/>
    </row>
    <row r="78" spans="1:10" s="128" customFormat="1" ht="12.75">
      <c r="A78" s="129">
        <v>3111</v>
      </c>
      <c r="B78" s="130">
        <v>5321</v>
      </c>
      <c r="C78" s="184" t="s">
        <v>34</v>
      </c>
      <c r="D78" s="188">
        <v>180000</v>
      </c>
      <c r="E78" s="199">
        <v>180000</v>
      </c>
      <c r="F78" s="211">
        <v>180000</v>
      </c>
      <c r="G78" s="199">
        <v>85000</v>
      </c>
      <c r="H78" s="211">
        <v>100000</v>
      </c>
      <c r="I78" s="199"/>
      <c r="J78" s="204">
        <f>SUM(H78:I78)</f>
        <v>100000</v>
      </c>
    </row>
    <row r="79" spans="1:10" s="128" customFormat="1" ht="11.25">
      <c r="A79" s="129">
        <v>3111</v>
      </c>
      <c r="B79" s="130">
        <v>5331</v>
      </c>
      <c r="C79" s="184" t="s">
        <v>550</v>
      </c>
      <c r="D79" s="188"/>
      <c r="E79" s="199"/>
      <c r="F79" s="211"/>
      <c r="G79" s="199"/>
      <c r="H79" s="211"/>
      <c r="I79" s="199"/>
      <c r="J79" s="184"/>
    </row>
    <row r="80" spans="1:10" s="128" customFormat="1" ht="12.75">
      <c r="A80" s="129">
        <v>3111</v>
      </c>
      <c r="B80" s="130">
        <v>6121</v>
      </c>
      <c r="C80" s="184" t="s">
        <v>475</v>
      </c>
      <c r="D80" s="188"/>
      <c r="E80" s="199"/>
      <c r="F80" s="211">
        <v>500000</v>
      </c>
      <c r="G80" s="199">
        <v>99000</v>
      </c>
      <c r="H80" s="211">
        <v>30000000</v>
      </c>
      <c r="I80" s="199"/>
      <c r="J80" s="204">
        <f>SUM(H80:I80)</f>
        <v>30000000</v>
      </c>
    </row>
    <row r="81" spans="1:10" s="128" customFormat="1" ht="12.75">
      <c r="A81" s="129">
        <v>3113</v>
      </c>
      <c r="B81" s="130">
        <v>6121</v>
      </c>
      <c r="C81" s="184" t="s">
        <v>495</v>
      </c>
      <c r="D81" s="188">
        <v>2700000</v>
      </c>
      <c r="E81" s="199">
        <v>75000</v>
      </c>
      <c r="F81" s="211">
        <v>1747000</v>
      </c>
      <c r="G81" s="199"/>
      <c r="H81" s="211">
        <v>2000000</v>
      </c>
      <c r="I81" s="199"/>
      <c r="J81" s="204">
        <f>SUM(H81:I81)</f>
        <v>2000000</v>
      </c>
    </row>
    <row r="82" spans="1:10" s="128" customFormat="1" ht="11.25">
      <c r="A82" s="129">
        <v>3113</v>
      </c>
      <c r="B82" s="130">
        <v>6349</v>
      </c>
      <c r="C82" s="184" t="s">
        <v>495</v>
      </c>
      <c r="D82" s="188"/>
      <c r="E82" s="199">
        <v>253000</v>
      </c>
      <c r="F82" s="211">
        <v>253000</v>
      </c>
      <c r="G82" s="199">
        <v>5000</v>
      </c>
      <c r="H82" s="211"/>
      <c r="I82" s="199"/>
      <c r="J82" s="184"/>
    </row>
    <row r="83" spans="1:10" s="128" customFormat="1" ht="12.75">
      <c r="A83" s="129">
        <v>3399</v>
      </c>
      <c r="B83" s="130">
        <v>5139</v>
      </c>
      <c r="C83" s="184" t="s">
        <v>35</v>
      </c>
      <c r="D83" s="188">
        <v>10000</v>
      </c>
      <c r="E83" s="199">
        <v>3000</v>
      </c>
      <c r="F83" s="211">
        <v>40000</v>
      </c>
      <c r="G83" s="199">
        <v>500</v>
      </c>
      <c r="H83" s="211">
        <v>40000</v>
      </c>
      <c r="I83" s="199"/>
      <c r="J83" s="204">
        <f>SUM(H83:I83)</f>
        <v>40000</v>
      </c>
    </row>
    <row r="84" spans="1:10" s="128" customFormat="1" ht="12.75">
      <c r="A84" s="129">
        <v>3399</v>
      </c>
      <c r="B84" s="130">
        <v>5169</v>
      </c>
      <c r="C84" s="184" t="s">
        <v>36</v>
      </c>
      <c r="D84" s="188">
        <v>100000</v>
      </c>
      <c r="E84" s="199">
        <v>10000</v>
      </c>
      <c r="F84" s="211">
        <v>20000</v>
      </c>
      <c r="G84" s="199">
        <v>19000</v>
      </c>
      <c r="H84" s="211">
        <v>20000</v>
      </c>
      <c r="I84" s="199"/>
      <c r="J84" s="204">
        <f>SUM(H84:I84)</f>
        <v>20000</v>
      </c>
    </row>
    <row r="85" spans="1:10" s="128" customFormat="1" ht="12.75">
      <c r="A85" s="129">
        <v>3399</v>
      </c>
      <c r="B85" s="130">
        <v>5175</v>
      </c>
      <c r="C85" s="184" t="s">
        <v>37</v>
      </c>
      <c r="D85" s="188">
        <v>100000</v>
      </c>
      <c r="E85" s="199">
        <v>100000</v>
      </c>
      <c r="F85" s="211">
        <v>100000</v>
      </c>
      <c r="G85" s="199">
        <v>53000</v>
      </c>
      <c r="H85" s="211">
        <v>100000</v>
      </c>
      <c r="I85" s="199"/>
      <c r="J85" s="204">
        <f>SUM(H85:I85)</f>
        <v>100000</v>
      </c>
    </row>
    <row r="86" spans="1:10" s="128" customFormat="1" ht="12.75">
      <c r="A86" s="129">
        <v>3399</v>
      </c>
      <c r="B86" s="130">
        <v>5194</v>
      </c>
      <c r="C86" s="184" t="s">
        <v>38</v>
      </c>
      <c r="D86" s="188">
        <v>15000</v>
      </c>
      <c r="E86" s="199">
        <v>15000</v>
      </c>
      <c r="F86" s="211">
        <v>15000</v>
      </c>
      <c r="G86" s="199">
        <v>9500</v>
      </c>
      <c r="H86" s="211">
        <v>15000</v>
      </c>
      <c r="I86" s="199"/>
      <c r="J86" s="204">
        <f>SUM(H86:I86)</f>
        <v>15000</v>
      </c>
    </row>
    <row r="87" spans="1:10" s="128" customFormat="1" ht="11.25">
      <c r="A87" s="129">
        <v>3421</v>
      </c>
      <c r="B87" s="130">
        <v>5137</v>
      </c>
      <c r="C87" s="184" t="s">
        <v>476</v>
      </c>
      <c r="D87" s="188">
        <v>20000</v>
      </c>
      <c r="E87" s="199">
        <v>0</v>
      </c>
      <c r="F87" s="211"/>
      <c r="G87" s="199"/>
      <c r="H87" s="211"/>
      <c r="I87" s="199"/>
      <c r="J87" s="184"/>
    </row>
    <row r="88" spans="1:10" s="128" customFormat="1" ht="11.25">
      <c r="A88" s="129">
        <v>3421</v>
      </c>
      <c r="B88" s="130">
        <v>5139</v>
      </c>
      <c r="C88" s="184" t="s">
        <v>457</v>
      </c>
      <c r="D88" s="188">
        <v>6000</v>
      </c>
      <c r="E88" s="199">
        <v>3000</v>
      </c>
      <c r="F88" s="211">
        <v>6000</v>
      </c>
      <c r="G88" s="199">
        <v>4500</v>
      </c>
      <c r="H88" s="211"/>
      <c r="I88" s="199"/>
      <c r="J88" s="184"/>
    </row>
    <row r="89" spans="1:10" s="128" customFormat="1" ht="12.75">
      <c r="A89" s="129">
        <v>3421</v>
      </c>
      <c r="B89" s="130">
        <v>5169</v>
      </c>
      <c r="C89" s="184" t="s">
        <v>468</v>
      </c>
      <c r="D89" s="188">
        <v>5000</v>
      </c>
      <c r="E89" s="199">
        <v>5000</v>
      </c>
      <c r="F89" s="211">
        <v>5000</v>
      </c>
      <c r="G89" s="199">
        <v>3000</v>
      </c>
      <c r="H89" s="211">
        <v>5000</v>
      </c>
      <c r="I89" s="199"/>
      <c r="J89" s="204">
        <f>SUM(H89:I89)</f>
        <v>5000</v>
      </c>
    </row>
    <row r="90" spans="1:10" s="128" customFormat="1" ht="12.75">
      <c r="A90" s="129">
        <v>3421</v>
      </c>
      <c r="B90" s="130">
        <v>5171</v>
      </c>
      <c r="C90" s="184" t="s">
        <v>525</v>
      </c>
      <c r="D90" s="188"/>
      <c r="E90" s="199">
        <v>11000</v>
      </c>
      <c r="F90" s="211">
        <v>10000</v>
      </c>
      <c r="G90" s="199">
        <v>33500</v>
      </c>
      <c r="H90" s="211">
        <v>10000</v>
      </c>
      <c r="I90" s="199"/>
      <c r="J90" s="204">
        <f>SUM(H90:I90)</f>
        <v>10000</v>
      </c>
    </row>
    <row r="91" spans="1:10" s="128" customFormat="1" ht="11.25">
      <c r="A91" s="129">
        <v>3421</v>
      </c>
      <c r="B91" s="130">
        <v>6122</v>
      </c>
      <c r="C91" s="184" t="s">
        <v>518</v>
      </c>
      <c r="D91" s="188">
        <v>0</v>
      </c>
      <c r="E91" s="199">
        <v>416850</v>
      </c>
      <c r="F91" s="211"/>
      <c r="G91" s="199"/>
      <c r="H91" s="211"/>
      <c r="I91" s="199"/>
      <c r="J91" s="184"/>
    </row>
    <row r="92" spans="1:10" s="128" customFormat="1" ht="12.75">
      <c r="A92" s="129">
        <v>3613</v>
      </c>
      <c r="B92" s="130">
        <v>5171</v>
      </c>
      <c r="C92" s="184" t="s">
        <v>507</v>
      </c>
      <c r="D92" s="188">
        <v>20000</v>
      </c>
      <c r="E92" s="199">
        <v>10000</v>
      </c>
      <c r="F92" s="211">
        <v>20000</v>
      </c>
      <c r="G92" s="199"/>
      <c r="H92" s="211">
        <v>10000</v>
      </c>
      <c r="I92" s="199"/>
      <c r="J92" s="204">
        <f>SUM(H92:I92)</f>
        <v>10000</v>
      </c>
    </row>
    <row r="93" spans="1:10" s="128" customFormat="1" ht="12.75">
      <c r="A93" s="129">
        <v>3631</v>
      </c>
      <c r="B93" s="130">
        <v>5154</v>
      </c>
      <c r="C93" s="184" t="s">
        <v>39</v>
      </c>
      <c r="D93" s="188">
        <v>250000</v>
      </c>
      <c r="E93" s="199">
        <v>250000</v>
      </c>
      <c r="F93" s="211">
        <v>250000</v>
      </c>
      <c r="G93" s="199">
        <v>300000</v>
      </c>
      <c r="H93" s="211">
        <v>350000</v>
      </c>
      <c r="I93" s="199"/>
      <c r="J93" s="204">
        <f>SUM(H93:I93)</f>
        <v>350000</v>
      </c>
    </row>
    <row r="94" spans="1:10" s="128" customFormat="1" ht="11.25">
      <c r="A94" s="129">
        <v>3631</v>
      </c>
      <c r="B94" s="130">
        <v>5169</v>
      </c>
      <c r="C94" s="184" t="s">
        <v>477</v>
      </c>
      <c r="D94" s="188">
        <v>20000</v>
      </c>
      <c r="E94" s="199">
        <v>0</v>
      </c>
      <c r="F94" s="211"/>
      <c r="G94" s="199"/>
      <c r="H94" s="211"/>
      <c r="I94" s="199"/>
      <c r="J94" s="184"/>
    </row>
    <row r="95" spans="1:10" s="128" customFormat="1" ht="12.75">
      <c r="A95" s="129">
        <v>3631</v>
      </c>
      <c r="B95" s="130">
        <v>5171</v>
      </c>
      <c r="C95" s="184" t="s">
        <v>40</v>
      </c>
      <c r="D95" s="188">
        <v>205000</v>
      </c>
      <c r="E95" s="199">
        <v>205000</v>
      </c>
      <c r="F95" s="211">
        <v>205000</v>
      </c>
      <c r="G95" s="199">
        <v>182000</v>
      </c>
      <c r="H95" s="211">
        <v>200000</v>
      </c>
      <c r="I95" s="199"/>
      <c r="J95" s="204">
        <f>SUM(H95:I95)</f>
        <v>200000</v>
      </c>
    </row>
    <row r="96" spans="1:10" s="128" customFormat="1" ht="12.75">
      <c r="A96" s="129">
        <v>3631</v>
      </c>
      <c r="B96" s="130">
        <v>6121</v>
      </c>
      <c r="C96" s="184" t="s">
        <v>458</v>
      </c>
      <c r="D96" s="188"/>
      <c r="E96" s="199"/>
      <c r="F96" s="211"/>
      <c r="G96" s="199"/>
      <c r="H96" s="211">
        <v>300000</v>
      </c>
      <c r="I96" s="199"/>
      <c r="J96" s="204">
        <f>SUM(H96:I96)</f>
        <v>300000</v>
      </c>
    </row>
    <row r="97" spans="1:10" s="128" customFormat="1" ht="12.75">
      <c r="A97" s="129">
        <v>3635</v>
      </c>
      <c r="B97" s="130">
        <v>5169</v>
      </c>
      <c r="C97" s="184" t="s">
        <v>489</v>
      </c>
      <c r="D97" s="188">
        <v>0</v>
      </c>
      <c r="E97" s="199">
        <v>9000</v>
      </c>
      <c r="F97" s="211">
        <v>157000</v>
      </c>
      <c r="G97" s="199">
        <v>60000</v>
      </c>
      <c r="H97" s="211"/>
      <c r="I97" s="199">
        <v>120000</v>
      </c>
      <c r="J97" s="204">
        <f>SUM(H97:I97)</f>
        <v>120000</v>
      </c>
    </row>
    <row r="98" spans="1:10" s="128" customFormat="1" ht="11.25">
      <c r="A98" s="129">
        <v>3635</v>
      </c>
      <c r="B98" s="130">
        <v>6119</v>
      </c>
      <c r="C98" s="184" t="s">
        <v>489</v>
      </c>
      <c r="D98" s="188"/>
      <c r="E98" s="199"/>
      <c r="F98" s="211">
        <v>175000</v>
      </c>
      <c r="G98" s="199"/>
      <c r="H98" s="211"/>
      <c r="I98" s="199"/>
      <c r="J98" s="184"/>
    </row>
    <row r="99" spans="1:10" s="128" customFormat="1" ht="12.75">
      <c r="A99" s="129">
        <v>3639</v>
      </c>
      <c r="B99" s="130">
        <v>5169</v>
      </c>
      <c r="C99" s="184" t="s">
        <v>483</v>
      </c>
      <c r="D99" s="188">
        <v>50000</v>
      </c>
      <c r="E99" s="199">
        <v>20000</v>
      </c>
      <c r="F99" s="211">
        <v>50000</v>
      </c>
      <c r="G99" s="199">
        <v>79000</v>
      </c>
      <c r="H99" s="211">
        <v>50000</v>
      </c>
      <c r="I99" s="199"/>
      <c r="J99" s="204">
        <f>SUM(H99:I99)</f>
        <v>50000</v>
      </c>
    </row>
    <row r="100" spans="1:10" s="128" customFormat="1" ht="11.25">
      <c r="A100" s="129">
        <v>3639</v>
      </c>
      <c r="B100" s="130">
        <v>5171</v>
      </c>
      <c r="C100" s="184" t="s">
        <v>501</v>
      </c>
      <c r="D100" s="188">
        <v>20000</v>
      </c>
      <c r="E100" s="199"/>
      <c r="F100" s="211">
        <v>20000</v>
      </c>
      <c r="G100" s="199"/>
      <c r="H100" s="211"/>
      <c r="I100" s="199"/>
      <c r="J100" s="184"/>
    </row>
    <row r="101" spans="1:10" s="128" customFormat="1" ht="11.25">
      <c r="A101" s="129">
        <v>3639</v>
      </c>
      <c r="B101" s="130">
        <v>6123</v>
      </c>
      <c r="C101" s="184" t="s">
        <v>508</v>
      </c>
      <c r="D101" s="188"/>
      <c r="E101" s="199"/>
      <c r="F101" s="211"/>
      <c r="G101" s="199"/>
      <c r="H101" s="211"/>
      <c r="I101" s="199"/>
      <c r="J101" s="184"/>
    </row>
    <row r="102" spans="1:10" s="128" customFormat="1" ht="11.25">
      <c r="A102" s="129">
        <v>3639</v>
      </c>
      <c r="B102" s="130">
        <v>6130</v>
      </c>
      <c r="C102" s="184" t="s">
        <v>80</v>
      </c>
      <c r="D102" s="188"/>
      <c r="E102" s="199">
        <v>6500</v>
      </c>
      <c r="F102" s="211"/>
      <c r="G102" s="199"/>
      <c r="H102" s="211"/>
      <c r="I102" s="199"/>
      <c r="J102" s="184"/>
    </row>
    <row r="103" spans="1:10" s="128" customFormat="1" ht="12.75">
      <c r="A103" s="129">
        <v>3722</v>
      </c>
      <c r="B103" s="130">
        <v>5169</v>
      </c>
      <c r="C103" s="184" t="s">
        <v>41</v>
      </c>
      <c r="D103" s="188">
        <v>998139</v>
      </c>
      <c r="E103" s="199">
        <v>1000000</v>
      </c>
      <c r="F103" s="211">
        <v>1000000</v>
      </c>
      <c r="G103" s="199">
        <v>700000</v>
      </c>
      <c r="H103" s="211">
        <v>1000000</v>
      </c>
      <c r="I103" s="199"/>
      <c r="J103" s="204">
        <f>SUM(H103:I103)</f>
        <v>1000000</v>
      </c>
    </row>
    <row r="104" spans="1:10" s="128" customFormat="1" ht="12.75">
      <c r="A104" s="129">
        <v>3724</v>
      </c>
      <c r="B104" s="130">
        <v>5169</v>
      </c>
      <c r="C104" s="184" t="s">
        <v>478</v>
      </c>
      <c r="D104" s="188">
        <v>6000</v>
      </c>
      <c r="E104" s="199">
        <v>3000</v>
      </c>
      <c r="F104" s="211">
        <v>6000</v>
      </c>
      <c r="G104" s="199">
        <v>2000</v>
      </c>
      <c r="H104" s="211">
        <v>6000</v>
      </c>
      <c r="I104" s="199"/>
      <c r="J104" s="204">
        <f>SUM(H104:I104)</f>
        <v>6000</v>
      </c>
    </row>
    <row r="105" spans="1:10" s="128" customFormat="1" ht="12.75">
      <c r="A105" s="129">
        <v>3725</v>
      </c>
      <c r="B105" s="130">
        <v>5169</v>
      </c>
      <c r="C105" s="184" t="s">
        <v>42</v>
      </c>
      <c r="D105" s="188">
        <v>550000</v>
      </c>
      <c r="E105" s="199">
        <v>550000</v>
      </c>
      <c r="F105" s="211">
        <v>750000</v>
      </c>
      <c r="G105" s="199">
        <v>569000</v>
      </c>
      <c r="H105" s="211">
        <v>750000</v>
      </c>
      <c r="I105" s="199"/>
      <c r="J105" s="204">
        <f>SUM(H105:I105)</f>
        <v>750000</v>
      </c>
    </row>
    <row r="106" spans="1:10" s="128" customFormat="1" ht="12.75">
      <c r="A106" s="129">
        <v>3726</v>
      </c>
      <c r="B106" s="130">
        <v>5169</v>
      </c>
      <c r="C106" s="184" t="s">
        <v>484</v>
      </c>
      <c r="D106" s="188">
        <v>200000</v>
      </c>
      <c r="E106" s="199">
        <v>200000</v>
      </c>
      <c r="F106" s="211">
        <v>320000</v>
      </c>
      <c r="G106" s="199">
        <v>126500</v>
      </c>
      <c r="H106" s="211">
        <v>260000</v>
      </c>
      <c r="I106" s="199"/>
      <c r="J106" s="204">
        <f>SUM(H106:I106)</f>
        <v>260000</v>
      </c>
    </row>
    <row r="107" spans="1:10" s="128" customFormat="1" ht="12.75">
      <c r="A107" s="129">
        <v>3729</v>
      </c>
      <c r="B107" s="130">
        <v>5169</v>
      </c>
      <c r="C107" s="184" t="s">
        <v>43</v>
      </c>
      <c r="D107" s="188">
        <v>89000</v>
      </c>
      <c r="E107" s="199">
        <v>60000</v>
      </c>
      <c r="F107" s="211">
        <v>90000</v>
      </c>
      <c r="G107" s="199">
        <v>84000</v>
      </c>
      <c r="H107" s="211">
        <v>90000</v>
      </c>
      <c r="I107" s="199"/>
      <c r="J107" s="204">
        <f>SUM(H107:I107)</f>
        <v>90000</v>
      </c>
    </row>
    <row r="108" spans="1:10" s="128" customFormat="1" ht="11.25">
      <c r="A108" s="129">
        <v>3745</v>
      </c>
      <c r="B108" s="130">
        <v>5137</v>
      </c>
      <c r="C108" s="184" t="s">
        <v>509</v>
      </c>
      <c r="D108" s="188">
        <v>20000</v>
      </c>
      <c r="E108" s="199">
        <v>0</v>
      </c>
      <c r="F108" s="211"/>
      <c r="G108" s="199"/>
      <c r="H108" s="211"/>
      <c r="I108" s="199"/>
      <c r="J108" s="184"/>
    </row>
    <row r="109" spans="1:10" s="128" customFormat="1" ht="12.75">
      <c r="A109" s="129">
        <v>3745</v>
      </c>
      <c r="B109" s="130">
        <v>5139</v>
      </c>
      <c r="C109" s="184" t="s">
        <v>462</v>
      </c>
      <c r="D109" s="188">
        <v>60000</v>
      </c>
      <c r="E109" s="199">
        <v>20000</v>
      </c>
      <c r="F109" s="211">
        <v>60000</v>
      </c>
      <c r="G109" s="199">
        <v>17500</v>
      </c>
      <c r="H109" s="211">
        <v>50000</v>
      </c>
      <c r="I109" s="199"/>
      <c r="J109" s="204">
        <f>SUM(H109:I109)</f>
        <v>50000</v>
      </c>
    </row>
    <row r="110" spans="1:10" s="128" customFormat="1" ht="12.75">
      <c r="A110" s="129">
        <v>3745</v>
      </c>
      <c r="B110" s="130">
        <v>5156</v>
      </c>
      <c r="C110" s="184" t="s">
        <v>44</v>
      </c>
      <c r="D110" s="188">
        <v>50000</v>
      </c>
      <c r="E110" s="199">
        <v>40000</v>
      </c>
      <c r="F110" s="211">
        <v>50000</v>
      </c>
      <c r="G110" s="199">
        <v>27500</v>
      </c>
      <c r="H110" s="211">
        <v>50000</v>
      </c>
      <c r="I110" s="199"/>
      <c r="J110" s="204">
        <f>SUM(H110:I110)</f>
        <v>50000</v>
      </c>
    </row>
    <row r="111" spans="1:10" s="128" customFormat="1" ht="12.75">
      <c r="A111" s="129">
        <v>3745</v>
      </c>
      <c r="B111" s="130">
        <v>5171</v>
      </c>
      <c r="C111" s="184" t="s">
        <v>45</v>
      </c>
      <c r="D111" s="188">
        <v>250000</v>
      </c>
      <c r="E111" s="199">
        <v>60000</v>
      </c>
      <c r="F111" s="211">
        <v>150000</v>
      </c>
      <c r="G111" s="199">
        <v>147000</v>
      </c>
      <c r="H111" s="211">
        <v>150000</v>
      </c>
      <c r="I111" s="199"/>
      <c r="J111" s="204">
        <f>SUM(H111:I111)</f>
        <v>150000</v>
      </c>
    </row>
    <row r="112" spans="1:10" s="128" customFormat="1" ht="12.75">
      <c r="A112" s="129">
        <v>3745</v>
      </c>
      <c r="B112" s="130">
        <v>6122</v>
      </c>
      <c r="C112" s="184" t="s">
        <v>551</v>
      </c>
      <c r="D112" s="188"/>
      <c r="E112" s="199"/>
      <c r="F112" s="211"/>
      <c r="G112" s="199"/>
      <c r="H112" s="211">
        <v>600000</v>
      </c>
      <c r="I112" s="199"/>
      <c r="J112" s="204">
        <f>SUM(H112:I112)</f>
        <v>600000</v>
      </c>
    </row>
    <row r="113" spans="1:10" s="128" customFormat="1" ht="12.75">
      <c r="A113" s="129">
        <v>3745</v>
      </c>
      <c r="B113" s="130">
        <v>6121</v>
      </c>
      <c r="C113" s="184" t="s">
        <v>479</v>
      </c>
      <c r="D113" s="188"/>
      <c r="E113" s="199"/>
      <c r="F113" s="211">
        <v>250000</v>
      </c>
      <c r="G113" s="199"/>
      <c r="H113" s="211">
        <v>50000</v>
      </c>
      <c r="I113" s="199"/>
      <c r="J113" s="204">
        <f>SUM(H113:I113)</f>
        <v>50000</v>
      </c>
    </row>
    <row r="114" spans="1:10" s="128" customFormat="1" ht="12.75">
      <c r="A114" s="129">
        <v>5299</v>
      </c>
      <c r="B114" s="130">
        <v>5139</v>
      </c>
      <c r="C114" s="184" t="s">
        <v>553</v>
      </c>
      <c r="D114" s="188"/>
      <c r="E114" s="199"/>
      <c r="F114" s="211"/>
      <c r="G114" s="199"/>
      <c r="H114" s="211"/>
      <c r="I114" s="199">
        <v>20000</v>
      </c>
      <c r="J114" s="204">
        <f>SUM(H114:I114)</f>
        <v>20000</v>
      </c>
    </row>
    <row r="115" spans="1:10" s="128" customFormat="1" ht="12.75">
      <c r="A115" s="129">
        <v>5299</v>
      </c>
      <c r="B115" s="130">
        <v>5171</v>
      </c>
      <c r="C115" s="184" t="s">
        <v>496</v>
      </c>
      <c r="D115" s="188">
        <v>10000</v>
      </c>
      <c r="E115" s="199">
        <v>0</v>
      </c>
      <c r="F115" s="211">
        <v>10000</v>
      </c>
      <c r="G115" s="199"/>
      <c r="H115" s="211">
        <v>10000</v>
      </c>
      <c r="I115" s="199"/>
      <c r="J115" s="204">
        <f>SUM(H115:I115)</f>
        <v>10000</v>
      </c>
    </row>
    <row r="116" spans="1:10" s="128" customFormat="1" ht="12.75">
      <c r="A116" s="129">
        <v>5512</v>
      </c>
      <c r="B116" s="130">
        <v>5137</v>
      </c>
      <c r="C116" s="184" t="s">
        <v>463</v>
      </c>
      <c r="D116" s="188">
        <v>50000</v>
      </c>
      <c r="E116" s="199">
        <v>0</v>
      </c>
      <c r="F116" s="211">
        <v>30000</v>
      </c>
      <c r="G116" s="199"/>
      <c r="H116" s="211">
        <v>30000</v>
      </c>
      <c r="I116" s="199"/>
      <c r="J116" s="204">
        <f>SUM(H116:I116)</f>
        <v>30000</v>
      </c>
    </row>
    <row r="117" spans="1:10" s="128" customFormat="1" ht="12.75">
      <c r="A117" s="129">
        <v>5512</v>
      </c>
      <c r="B117" s="130">
        <v>5139</v>
      </c>
      <c r="C117" s="184" t="s">
        <v>453</v>
      </c>
      <c r="D117" s="188">
        <v>7000</v>
      </c>
      <c r="E117" s="199">
        <v>1000</v>
      </c>
      <c r="F117" s="211">
        <v>5000</v>
      </c>
      <c r="G117" s="199">
        <v>10000</v>
      </c>
      <c r="H117" s="211">
        <v>5000</v>
      </c>
      <c r="I117" s="199"/>
      <c r="J117" s="204">
        <f>SUM(H117:I117)</f>
        <v>5000</v>
      </c>
    </row>
    <row r="118" spans="1:10" s="128" customFormat="1" ht="12.75">
      <c r="A118" s="129">
        <v>5512</v>
      </c>
      <c r="B118" s="130">
        <v>5156</v>
      </c>
      <c r="C118" s="184" t="s">
        <v>454</v>
      </c>
      <c r="D118" s="188">
        <v>2000</v>
      </c>
      <c r="E118" s="199">
        <v>2000</v>
      </c>
      <c r="F118" s="211">
        <v>2000</v>
      </c>
      <c r="G118" s="199">
        <v>700</v>
      </c>
      <c r="H118" s="211">
        <v>2000</v>
      </c>
      <c r="I118" s="199"/>
      <c r="J118" s="204">
        <f>SUM(H118:I118)</f>
        <v>2000</v>
      </c>
    </row>
    <row r="119" spans="1:10" s="128" customFormat="1" ht="12.75">
      <c r="A119" s="129">
        <v>5512</v>
      </c>
      <c r="B119" s="130">
        <v>5163</v>
      </c>
      <c r="C119" s="184" t="s">
        <v>60</v>
      </c>
      <c r="D119" s="188">
        <v>2400</v>
      </c>
      <c r="E119" s="199">
        <v>2400</v>
      </c>
      <c r="F119" s="211">
        <v>2400</v>
      </c>
      <c r="G119" s="199">
        <v>2400</v>
      </c>
      <c r="H119" s="211">
        <v>2400</v>
      </c>
      <c r="I119" s="199"/>
      <c r="J119" s="204">
        <f>SUM(H119:I119)</f>
        <v>2400</v>
      </c>
    </row>
    <row r="120" spans="1:10" s="128" customFormat="1" ht="12.75">
      <c r="A120" s="129">
        <v>5512</v>
      </c>
      <c r="B120" s="130">
        <v>5167</v>
      </c>
      <c r="C120" s="184" t="s">
        <v>490</v>
      </c>
      <c r="D120" s="188">
        <v>5000</v>
      </c>
      <c r="E120" s="199">
        <v>0</v>
      </c>
      <c r="F120" s="211">
        <v>5000</v>
      </c>
      <c r="G120" s="199"/>
      <c r="H120" s="211">
        <v>5000</v>
      </c>
      <c r="I120" s="199"/>
      <c r="J120" s="204">
        <f>SUM(H120:I120)</f>
        <v>5000</v>
      </c>
    </row>
    <row r="121" spans="1:10" s="128" customFormat="1" ht="12.75">
      <c r="A121" s="129">
        <v>5512</v>
      </c>
      <c r="B121" s="130">
        <v>5171</v>
      </c>
      <c r="C121" s="184" t="s">
        <v>480</v>
      </c>
      <c r="D121" s="188">
        <v>5000</v>
      </c>
      <c r="E121" s="199">
        <v>9000</v>
      </c>
      <c r="F121" s="211">
        <v>5000</v>
      </c>
      <c r="G121" s="199">
        <v>6300</v>
      </c>
      <c r="H121" s="211">
        <v>5000</v>
      </c>
      <c r="I121" s="199"/>
      <c r="J121" s="204">
        <f>SUM(H121:I121)</f>
        <v>5000</v>
      </c>
    </row>
    <row r="122" spans="1:10" s="128" customFormat="1" ht="12.75">
      <c r="A122" s="129">
        <v>6112</v>
      </c>
      <c r="B122" s="130">
        <v>5023</v>
      </c>
      <c r="C122" s="184" t="s">
        <v>46</v>
      </c>
      <c r="D122" s="188">
        <v>1250000</v>
      </c>
      <c r="E122" s="199">
        <v>1300000</v>
      </c>
      <c r="F122" s="211">
        <v>1400000</v>
      </c>
      <c r="G122" s="199">
        <v>1270000</v>
      </c>
      <c r="H122" s="211">
        <v>1550000</v>
      </c>
      <c r="I122" s="199"/>
      <c r="J122" s="204">
        <f>SUM(H122:I122)</f>
        <v>1550000</v>
      </c>
    </row>
    <row r="123" spans="1:10" s="128" customFormat="1" ht="12.75">
      <c r="A123" s="129">
        <v>6112</v>
      </c>
      <c r="B123" s="130">
        <v>5021</v>
      </c>
      <c r="C123" s="184" t="s">
        <v>533</v>
      </c>
      <c r="D123" s="188"/>
      <c r="E123" s="199"/>
      <c r="F123" s="211">
        <v>96000</v>
      </c>
      <c r="G123" s="199">
        <v>40000</v>
      </c>
      <c r="H123" s="211">
        <v>96000</v>
      </c>
      <c r="I123" s="199"/>
      <c r="J123" s="204">
        <f>SUM(H123:I123)</f>
        <v>96000</v>
      </c>
    </row>
    <row r="124" spans="1:10" s="128" customFormat="1" ht="12.75">
      <c r="A124" s="129">
        <v>6112</v>
      </c>
      <c r="B124" s="130">
        <v>5031</v>
      </c>
      <c r="C124" s="184" t="s">
        <v>433</v>
      </c>
      <c r="D124" s="188">
        <v>250000</v>
      </c>
      <c r="E124" s="199">
        <v>255000</v>
      </c>
      <c r="F124" s="211">
        <v>260000</v>
      </c>
      <c r="G124" s="199">
        <v>256000</v>
      </c>
      <c r="H124" s="211">
        <v>270000</v>
      </c>
      <c r="I124" s="199"/>
      <c r="J124" s="204">
        <f>SUM(H124:I124)</f>
        <v>270000</v>
      </c>
    </row>
    <row r="125" spans="1:10" s="128" customFormat="1" ht="12.75">
      <c r="A125" s="129">
        <v>6112</v>
      </c>
      <c r="B125" s="130">
        <v>5032</v>
      </c>
      <c r="C125" s="184" t="s">
        <v>47</v>
      </c>
      <c r="D125" s="188">
        <v>95000</v>
      </c>
      <c r="E125" s="199">
        <v>120000</v>
      </c>
      <c r="F125" s="211">
        <v>120000</v>
      </c>
      <c r="G125" s="199">
        <v>112000</v>
      </c>
      <c r="H125" s="211">
        <v>125000</v>
      </c>
      <c r="I125" s="199"/>
      <c r="J125" s="204">
        <f>SUM(H125:I125)</f>
        <v>125000</v>
      </c>
    </row>
    <row r="126" spans="1:10" s="128" customFormat="1" ht="11.25">
      <c r="A126" s="129">
        <v>6117</v>
      </c>
      <c r="B126" s="130">
        <v>5021</v>
      </c>
      <c r="C126" s="184" t="s">
        <v>546</v>
      </c>
      <c r="D126" s="188"/>
      <c r="E126" s="199"/>
      <c r="F126" s="211"/>
      <c r="G126" s="199">
        <v>21821</v>
      </c>
      <c r="H126" s="211"/>
      <c r="I126" s="199"/>
      <c r="J126" s="184"/>
    </row>
    <row r="127" spans="1:10" s="128" customFormat="1" ht="11.25">
      <c r="A127" s="129">
        <v>6117</v>
      </c>
      <c r="B127" s="130">
        <v>5139</v>
      </c>
      <c r="C127" s="184" t="s">
        <v>545</v>
      </c>
      <c r="D127" s="188"/>
      <c r="E127" s="199"/>
      <c r="F127" s="211"/>
      <c r="G127" s="199">
        <v>5028</v>
      </c>
      <c r="H127" s="211"/>
      <c r="I127" s="199"/>
      <c r="J127" s="184"/>
    </row>
    <row r="128" spans="1:10" s="128" customFormat="1" ht="11.25">
      <c r="A128" s="129">
        <v>6117</v>
      </c>
      <c r="B128" s="130">
        <v>5175</v>
      </c>
      <c r="C128" s="184" t="s">
        <v>544</v>
      </c>
      <c r="D128" s="188"/>
      <c r="E128" s="199"/>
      <c r="F128" s="211"/>
      <c r="G128" s="199">
        <v>984</v>
      </c>
      <c r="H128" s="211"/>
      <c r="I128" s="199"/>
      <c r="J128" s="184"/>
    </row>
    <row r="129" spans="1:10" s="128" customFormat="1" ht="11.25">
      <c r="A129" s="129">
        <v>6118</v>
      </c>
      <c r="B129" s="130">
        <v>5021</v>
      </c>
      <c r="C129" s="184" t="s">
        <v>513</v>
      </c>
      <c r="D129" s="188"/>
      <c r="E129" s="199"/>
      <c r="F129" s="211"/>
      <c r="G129" s="199"/>
      <c r="H129" s="211"/>
      <c r="I129" s="199"/>
      <c r="J129" s="184"/>
    </row>
    <row r="130" spans="1:10" s="128" customFormat="1" ht="11.25">
      <c r="A130" s="129">
        <v>6118</v>
      </c>
      <c r="B130" s="130">
        <v>5175</v>
      </c>
      <c r="C130" s="184" t="s">
        <v>514</v>
      </c>
      <c r="D130" s="188"/>
      <c r="E130" s="199"/>
      <c r="F130" s="211"/>
      <c r="G130" s="199"/>
      <c r="H130" s="211"/>
      <c r="I130" s="199"/>
      <c r="J130" s="184"/>
    </row>
    <row r="131" spans="1:10" s="128" customFormat="1" ht="12.75">
      <c r="A131" s="129">
        <v>6171</v>
      </c>
      <c r="B131" s="130">
        <v>5011</v>
      </c>
      <c r="C131" s="184" t="s">
        <v>510</v>
      </c>
      <c r="D131" s="188">
        <v>250000</v>
      </c>
      <c r="E131" s="199">
        <v>250000</v>
      </c>
      <c r="F131" s="211">
        <v>250000</v>
      </c>
      <c r="G131" s="199">
        <v>370000</v>
      </c>
      <c r="H131" s="211">
        <v>400000</v>
      </c>
      <c r="I131" s="199"/>
      <c r="J131" s="204">
        <f>SUM(H131:I131)</f>
        <v>400000</v>
      </c>
    </row>
    <row r="132" spans="1:10" s="128" customFormat="1" ht="12.75">
      <c r="A132" s="129">
        <v>6171</v>
      </c>
      <c r="B132" s="130">
        <v>5021</v>
      </c>
      <c r="C132" s="184" t="s">
        <v>48</v>
      </c>
      <c r="D132" s="188">
        <v>100000</v>
      </c>
      <c r="E132" s="199">
        <v>100000</v>
      </c>
      <c r="F132" s="211">
        <v>100000</v>
      </c>
      <c r="G132" s="199">
        <v>54000</v>
      </c>
      <c r="H132" s="211">
        <v>60000</v>
      </c>
      <c r="I132" s="199"/>
      <c r="J132" s="204">
        <f>SUM(H132:I132)</f>
        <v>60000</v>
      </c>
    </row>
    <row r="133" spans="1:10" s="128" customFormat="1" ht="12.75">
      <c r="A133" s="129">
        <v>6171</v>
      </c>
      <c r="B133" s="130">
        <v>5031</v>
      </c>
      <c r="C133" s="184" t="s">
        <v>49</v>
      </c>
      <c r="D133" s="188">
        <v>55000</v>
      </c>
      <c r="E133" s="199">
        <v>55000</v>
      </c>
      <c r="F133" s="211">
        <v>55000</v>
      </c>
      <c r="G133" s="199">
        <v>95000</v>
      </c>
      <c r="H133" s="211">
        <v>120000</v>
      </c>
      <c r="I133" s="199"/>
      <c r="J133" s="204">
        <f>SUM(H133:I133)</f>
        <v>120000</v>
      </c>
    </row>
    <row r="134" spans="1:10" s="128" customFormat="1" ht="12.75">
      <c r="A134" s="129">
        <v>6171</v>
      </c>
      <c r="B134" s="130">
        <v>5032</v>
      </c>
      <c r="C134" s="184" t="s">
        <v>50</v>
      </c>
      <c r="D134" s="188">
        <v>21000</v>
      </c>
      <c r="E134" s="199">
        <v>21000</v>
      </c>
      <c r="F134" s="211">
        <v>21000</v>
      </c>
      <c r="G134" s="199">
        <v>30000</v>
      </c>
      <c r="H134" s="211">
        <v>40000</v>
      </c>
      <c r="I134" s="199"/>
      <c r="J134" s="204">
        <f>SUM(H134:I134)</f>
        <v>40000</v>
      </c>
    </row>
    <row r="135" spans="1:10" s="128" customFormat="1" ht="12.75">
      <c r="A135" s="129">
        <v>6171</v>
      </c>
      <c r="B135" s="130">
        <v>5038</v>
      </c>
      <c r="C135" s="184" t="s">
        <v>51</v>
      </c>
      <c r="D135" s="188">
        <v>1000</v>
      </c>
      <c r="E135" s="199">
        <v>1000</v>
      </c>
      <c r="F135" s="211">
        <v>1000</v>
      </c>
      <c r="G135" s="199">
        <v>500</v>
      </c>
      <c r="H135" s="211">
        <v>1000</v>
      </c>
      <c r="I135" s="199"/>
      <c r="J135" s="204">
        <f>SUM(H135:I135)</f>
        <v>1000</v>
      </c>
    </row>
    <row r="136" spans="1:10" s="128" customFormat="1" ht="12.75">
      <c r="A136" s="129">
        <v>6171</v>
      </c>
      <c r="B136" s="130">
        <v>5137</v>
      </c>
      <c r="C136" s="184" t="s">
        <v>511</v>
      </c>
      <c r="D136" s="188">
        <v>15000</v>
      </c>
      <c r="E136" s="199">
        <v>34000</v>
      </c>
      <c r="F136" s="211">
        <v>40000</v>
      </c>
      <c r="G136" s="199">
        <v>38000</v>
      </c>
      <c r="H136" s="211">
        <v>20000</v>
      </c>
      <c r="I136" s="199"/>
      <c r="J136" s="204">
        <f>SUM(H136:I136)</f>
        <v>20000</v>
      </c>
    </row>
    <row r="137" spans="1:10" s="128" customFormat="1" ht="11.25">
      <c r="A137" s="129">
        <v>6171</v>
      </c>
      <c r="B137" s="130">
        <v>5138</v>
      </c>
      <c r="C137" s="184" t="s">
        <v>526</v>
      </c>
      <c r="D137" s="188">
        <v>3000</v>
      </c>
      <c r="E137" s="199">
        <v>0</v>
      </c>
      <c r="F137" s="211"/>
      <c r="G137" s="199"/>
      <c r="H137" s="211"/>
      <c r="I137" s="199"/>
      <c r="J137" s="184"/>
    </row>
    <row r="138" spans="1:10" s="128" customFormat="1" ht="12.75">
      <c r="A138" s="129">
        <v>6171</v>
      </c>
      <c r="B138" s="130">
        <v>5139</v>
      </c>
      <c r="C138" s="184" t="s">
        <v>425</v>
      </c>
      <c r="D138" s="188">
        <v>25000</v>
      </c>
      <c r="E138" s="199">
        <v>28000</v>
      </c>
      <c r="F138" s="211">
        <v>30000</v>
      </c>
      <c r="G138" s="199">
        <v>40000</v>
      </c>
      <c r="H138" s="211">
        <v>45000</v>
      </c>
      <c r="I138" s="199"/>
      <c r="J138" s="204">
        <f>SUM(H138:I138)</f>
        <v>45000</v>
      </c>
    </row>
    <row r="139" spans="1:10" s="128" customFormat="1" ht="12.75">
      <c r="A139" s="129">
        <v>6171</v>
      </c>
      <c r="B139" s="130">
        <v>5151</v>
      </c>
      <c r="C139" s="184" t="s">
        <v>459</v>
      </c>
      <c r="D139" s="188">
        <v>2000</v>
      </c>
      <c r="E139" s="199">
        <v>500</v>
      </c>
      <c r="F139" s="211">
        <v>1000</v>
      </c>
      <c r="G139" s="199">
        <v>500</v>
      </c>
      <c r="H139" s="211">
        <v>1000</v>
      </c>
      <c r="I139" s="199"/>
      <c r="J139" s="204">
        <f>SUM(H139:I139)</f>
        <v>1000</v>
      </c>
    </row>
    <row r="140" spans="1:10" s="128" customFormat="1" ht="12.75">
      <c r="A140" s="129">
        <v>6171</v>
      </c>
      <c r="B140" s="130">
        <v>5153</v>
      </c>
      <c r="C140" s="184" t="s">
        <v>52</v>
      </c>
      <c r="D140" s="188">
        <v>41000</v>
      </c>
      <c r="E140" s="199">
        <v>40000</v>
      </c>
      <c r="F140" s="211">
        <v>41000</v>
      </c>
      <c r="G140" s="199">
        <v>38000</v>
      </c>
      <c r="H140" s="211">
        <v>40000</v>
      </c>
      <c r="I140" s="199"/>
      <c r="J140" s="204">
        <f>SUM(H140:I140)</f>
        <v>40000</v>
      </c>
    </row>
    <row r="141" spans="1:10" s="128" customFormat="1" ht="12.75">
      <c r="A141" s="129">
        <v>6171</v>
      </c>
      <c r="B141" s="130">
        <v>5154</v>
      </c>
      <c r="C141" s="184" t="s">
        <v>53</v>
      </c>
      <c r="D141" s="188">
        <v>10000</v>
      </c>
      <c r="E141" s="199">
        <v>10000</v>
      </c>
      <c r="F141" s="211">
        <v>10000</v>
      </c>
      <c r="G141" s="199">
        <v>12600</v>
      </c>
      <c r="H141" s="211">
        <v>15000</v>
      </c>
      <c r="I141" s="199"/>
      <c r="J141" s="204">
        <f>SUM(H141:I141)</f>
        <v>15000</v>
      </c>
    </row>
    <row r="142" spans="1:10" s="128" customFormat="1" ht="12.75">
      <c r="A142" s="129">
        <v>6171</v>
      </c>
      <c r="B142" s="130">
        <v>5161</v>
      </c>
      <c r="C142" s="184" t="s">
        <v>54</v>
      </c>
      <c r="D142" s="188">
        <v>5000</v>
      </c>
      <c r="E142" s="199">
        <v>3000</v>
      </c>
      <c r="F142" s="211">
        <v>5000</v>
      </c>
      <c r="G142" s="199">
        <v>4000</v>
      </c>
      <c r="H142" s="211">
        <v>5000</v>
      </c>
      <c r="I142" s="199"/>
      <c r="J142" s="204">
        <f>SUM(H142:I142)</f>
        <v>5000</v>
      </c>
    </row>
    <row r="143" spans="1:10" s="128" customFormat="1" ht="12.75">
      <c r="A143" s="129">
        <v>6171</v>
      </c>
      <c r="B143" s="130">
        <v>5162</v>
      </c>
      <c r="C143" s="184" t="s">
        <v>55</v>
      </c>
      <c r="D143" s="188">
        <v>20000</v>
      </c>
      <c r="E143" s="199">
        <v>22000</v>
      </c>
      <c r="F143" s="211">
        <v>25000</v>
      </c>
      <c r="G143" s="199">
        <v>20000</v>
      </c>
      <c r="H143" s="211">
        <v>25000</v>
      </c>
      <c r="I143" s="199"/>
      <c r="J143" s="204">
        <f>SUM(H143:I143)</f>
        <v>25000</v>
      </c>
    </row>
    <row r="144" spans="1:10" s="128" customFormat="1" ht="12.75">
      <c r="A144" s="129">
        <v>6171</v>
      </c>
      <c r="B144" s="130">
        <v>5163</v>
      </c>
      <c r="C144" s="184" t="s">
        <v>465</v>
      </c>
      <c r="D144" s="188">
        <v>30000</v>
      </c>
      <c r="E144" s="199">
        <v>20500</v>
      </c>
      <c r="F144" s="211">
        <v>30000</v>
      </c>
      <c r="G144" s="199">
        <v>28300</v>
      </c>
      <c r="H144" s="211">
        <v>30000</v>
      </c>
      <c r="I144" s="199"/>
      <c r="J144" s="204">
        <f>SUM(H144:I144)</f>
        <v>30000</v>
      </c>
    </row>
    <row r="145" spans="1:10" s="128" customFormat="1" ht="12.75">
      <c r="A145" s="129">
        <v>6171</v>
      </c>
      <c r="B145" s="130">
        <v>5166</v>
      </c>
      <c r="C145" s="184" t="s">
        <v>56</v>
      </c>
      <c r="D145" s="188">
        <v>100000</v>
      </c>
      <c r="E145" s="199">
        <v>160000</v>
      </c>
      <c r="F145" s="211">
        <v>160000</v>
      </c>
      <c r="G145" s="199">
        <v>82000</v>
      </c>
      <c r="H145" s="211">
        <v>100000</v>
      </c>
      <c r="I145" s="199"/>
      <c r="J145" s="204">
        <f>SUM(H145:I145)</f>
        <v>100000</v>
      </c>
    </row>
    <row r="146" spans="1:10" s="128" customFormat="1" ht="12.75">
      <c r="A146" s="129">
        <v>6171</v>
      </c>
      <c r="B146" s="130">
        <v>5167</v>
      </c>
      <c r="C146" s="184" t="s">
        <v>61</v>
      </c>
      <c r="D146" s="188">
        <v>5000</v>
      </c>
      <c r="E146" s="199">
        <v>0</v>
      </c>
      <c r="F146" s="211">
        <v>5000</v>
      </c>
      <c r="G146" s="199">
        <v>1200</v>
      </c>
      <c r="H146" s="211">
        <v>5000</v>
      </c>
      <c r="I146" s="199"/>
      <c r="J146" s="204">
        <f>SUM(H146:I146)</f>
        <v>5000</v>
      </c>
    </row>
    <row r="147" spans="1:10" s="128" customFormat="1" ht="12.75">
      <c r="A147" s="129">
        <v>6171</v>
      </c>
      <c r="B147" s="130">
        <v>5168</v>
      </c>
      <c r="C147" s="184" t="s">
        <v>57</v>
      </c>
      <c r="D147" s="188">
        <v>220000</v>
      </c>
      <c r="E147" s="199">
        <v>220000</v>
      </c>
      <c r="F147" s="211">
        <v>220000</v>
      </c>
      <c r="G147" s="199">
        <v>209000</v>
      </c>
      <c r="H147" s="211">
        <v>230000</v>
      </c>
      <c r="I147" s="199"/>
      <c r="J147" s="204">
        <f>SUM(H147:I147)</f>
        <v>230000</v>
      </c>
    </row>
    <row r="148" spans="1:10" s="128" customFormat="1" ht="12.75">
      <c r="A148" s="129">
        <v>6171</v>
      </c>
      <c r="B148" s="130">
        <v>5169</v>
      </c>
      <c r="C148" s="184" t="s">
        <v>426</v>
      </c>
      <c r="D148" s="188">
        <v>100000</v>
      </c>
      <c r="E148" s="199">
        <v>20000</v>
      </c>
      <c r="F148" s="211">
        <v>70000</v>
      </c>
      <c r="G148" s="199">
        <v>24000</v>
      </c>
      <c r="H148" s="211">
        <v>70000</v>
      </c>
      <c r="I148" s="199"/>
      <c r="J148" s="204">
        <f>SUM(H148:I148)</f>
        <v>70000</v>
      </c>
    </row>
    <row r="149" spans="1:10" s="128" customFormat="1" ht="12.75">
      <c r="A149" s="129">
        <v>6171</v>
      </c>
      <c r="B149" s="130">
        <v>5171</v>
      </c>
      <c r="C149" s="184" t="s">
        <v>58</v>
      </c>
      <c r="D149" s="188">
        <v>140000</v>
      </c>
      <c r="E149" s="199">
        <v>30000</v>
      </c>
      <c r="F149" s="211">
        <v>50000</v>
      </c>
      <c r="G149" s="199">
        <v>5500</v>
      </c>
      <c r="H149" s="211">
        <v>50000</v>
      </c>
      <c r="I149" s="199"/>
      <c r="J149" s="204">
        <f>SUM(H149:I149)</f>
        <v>50000</v>
      </c>
    </row>
    <row r="150" spans="1:10" s="128" customFormat="1" ht="11.25">
      <c r="A150" s="129">
        <v>6171</v>
      </c>
      <c r="B150" s="130">
        <v>5172</v>
      </c>
      <c r="C150" s="184" t="s">
        <v>10</v>
      </c>
      <c r="D150" s="188"/>
      <c r="E150" s="199"/>
      <c r="F150" s="211"/>
      <c r="G150" s="199"/>
      <c r="H150" s="211"/>
      <c r="I150" s="199"/>
      <c r="J150" s="184"/>
    </row>
    <row r="151" spans="1:10" s="128" customFormat="1" ht="12.75">
      <c r="A151" s="129">
        <v>6171</v>
      </c>
      <c r="B151" s="130">
        <v>5173</v>
      </c>
      <c r="C151" s="184" t="s">
        <v>497</v>
      </c>
      <c r="D151" s="188">
        <v>500</v>
      </c>
      <c r="E151" s="199">
        <v>0</v>
      </c>
      <c r="F151" s="211">
        <v>500</v>
      </c>
      <c r="G151" s="199"/>
      <c r="H151" s="211">
        <v>500</v>
      </c>
      <c r="I151" s="199"/>
      <c r="J151" s="204">
        <f>SUM(H151:I151)</f>
        <v>500</v>
      </c>
    </row>
    <row r="152" spans="1:10" s="128" customFormat="1" ht="12.75">
      <c r="A152" s="129">
        <v>6171</v>
      </c>
      <c r="B152" s="130">
        <v>5175</v>
      </c>
      <c r="C152" s="184" t="s">
        <v>59</v>
      </c>
      <c r="D152" s="188">
        <v>10000</v>
      </c>
      <c r="E152" s="199">
        <v>5000</v>
      </c>
      <c r="F152" s="211">
        <v>10000</v>
      </c>
      <c r="G152" s="199">
        <v>6000</v>
      </c>
      <c r="H152" s="211">
        <v>10000</v>
      </c>
      <c r="I152" s="199"/>
      <c r="J152" s="204">
        <f>SUM(H152:I152)</f>
        <v>10000</v>
      </c>
    </row>
    <row r="153" spans="1:10" s="128" customFormat="1" ht="11.25">
      <c r="A153" s="129">
        <v>6171</v>
      </c>
      <c r="B153" s="130">
        <v>5179</v>
      </c>
      <c r="C153" s="184" t="s">
        <v>528</v>
      </c>
      <c r="D153" s="188">
        <v>20000</v>
      </c>
      <c r="E153" s="199">
        <v>0</v>
      </c>
      <c r="F153" s="211"/>
      <c r="G153" s="199"/>
      <c r="H153" s="211"/>
      <c r="I153" s="199"/>
      <c r="J153" s="184"/>
    </row>
    <row r="154" spans="1:10" s="128" customFormat="1" ht="11.25">
      <c r="A154" s="129">
        <v>6171</v>
      </c>
      <c r="B154" s="130">
        <v>5182</v>
      </c>
      <c r="C154" s="184" t="s">
        <v>486</v>
      </c>
      <c r="D154" s="188"/>
      <c r="E154" s="199"/>
      <c r="F154" s="211"/>
      <c r="G154" s="199"/>
      <c r="H154" s="211"/>
      <c r="I154" s="199"/>
      <c r="J154" s="184"/>
    </row>
    <row r="155" spans="1:10" s="128" customFormat="1" ht="12.75">
      <c r="A155" s="129">
        <v>6171</v>
      </c>
      <c r="B155" s="130">
        <v>5229</v>
      </c>
      <c r="C155" s="184" t="s">
        <v>481</v>
      </c>
      <c r="D155" s="188">
        <v>150000</v>
      </c>
      <c r="E155" s="199">
        <v>120000</v>
      </c>
      <c r="F155" s="211">
        <v>150000</v>
      </c>
      <c r="G155" s="199">
        <v>111000</v>
      </c>
      <c r="H155" s="211">
        <v>150000</v>
      </c>
      <c r="I155" s="199"/>
      <c r="J155" s="204">
        <f>SUM(H155:I155)</f>
        <v>150000</v>
      </c>
    </row>
    <row r="156" spans="1:10" s="128" customFormat="1" ht="12.75">
      <c r="A156" s="129">
        <v>6171</v>
      </c>
      <c r="B156" s="130">
        <v>5321</v>
      </c>
      <c r="C156" s="184" t="s">
        <v>491</v>
      </c>
      <c r="D156" s="188">
        <v>100000</v>
      </c>
      <c r="E156" s="199">
        <v>100000</v>
      </c>
      <c r="F156" s="211">
        <v>100000</v>
      </c>
      <c r="G156" s="199">
        <v>100000</v>
      </c>
      <c r="H156" s="211">
        <v>100000</v>
      </c>
      <c r="I156" s="199"/>
      <c r="J156" s="204">
        <f>SUM(H156:I156)</f>
        <v>100000</v>
      </c>
    </row>
    <row r="157" spans="1:10" s="128" customFormat="1" ht="11.25">
      <c r="A157" s="129">
        <v>6171</v>
      </c>
      <c r="B157" s="130">
        <v>5329</v>
      </c>
      <c r="C157" s="184" t="s">
        <v>527</v>
      </c>
      <c r="D157" s="188">
        <v>300000</v>
      </c>
      <c r="E157" s="199">
        <v>0</v>
      </c>
      <c r="F157" s="211"/>
      <c r="G157" s="199"/>
      <c r="H157" s="211"/>
      <c r="I157" s="199"/>
      <c r="J157" s="184"/>
    </row>
    <row r="158" spans="1:10" s="128" customFormat="1" ht="12.75">
      <c r="A158" s="129">
        <v>6171</v>
      </c>
      <c r="B158" s="130">
        <v>5363</v>
      </c>
      <c r="C158" s="184" t="s">
        <v>427</v>
      </c>
      <c r="D158" s="188">
        <v>60000</v>
      </c>
      <c r="E158" s="199">
        <v>560000</v>
      </c>
      <c r="F158" s="211">
        <v>60000</v>
      </c>
      <c r="G158" s="199">
        <v>965000</v>
      </c>
      <c r="H158" s="211">
        <v>30000</v>
      </c>
      <c r="I158" s="199"/>
      <c r="J158" s="204">
        <f>SUM(H158:I158)</f>
        <v>30000</v>
      </c>
    </row>
    <row r="159" spans="1:10" s="128" customFormat="1" ht="11.25">
      <c r="A159" s="129">
        <v>6171</v>
      </c>
      <c r="B159" s="130">
        <v>5492</v>
      </c>
      <c r="C159" s="184" t="s">
        <v>469</v>
      </c>
      <c r="D159" s="188">
        <v>10000</v>
      </c>
      <c r="E159" s="199">
        <v>10000</v>
      </c>
      <c r="F159" s="211">
        <v>10000</v>
      </c>
      <c r="G159" s="199"/>
      <c r="H159" s="211"/>
      <c r="I159" s="199"/>
      <c r="J159" s="184"/>
    </row>
    <row r="160" spans="1:10" s="128" customFormat="1" ht="12.75">
      <c r="A160" s="129">
        <v>6171</v>
      </c>
      <c r="B160" s="130">
        <v>6121</v>
      </c>
      <c r="C160" s="184" t="s">
        <v>534</v>
      </c>
      <c r="D160" s="188"/>
      <c r="E160" s="199"/>
      <c r="F160" s="211">
        <v>1000000</v>
      </c>
      <c r="G160" s="199"/>
      <c r="H160" s="211">
        <v>1000000</v>
      </c>
      <c r="I160" s="199"/>
      <c r="J160" s="204">
        <f>SUM(H160:I160)</f>
        <v>1000000</v>
      </c>
    </row>
    <row r="161" spans="1:10" s="128" customFormat="1" ht="11.25">
      <c r="A161" s="129">
        <v>6171</v>
      </c>
      <c r="B161" s="130">
        <v>6122</v>
      </c>
      <c r="C161" s="184" t="s">
        <v>547</v>
      </c>
      <c r="D161" s="188"/>
      <c r="E161" s="199"/>
      <c r="F161" s="211"/>
      <c r="G161" s="199">
        <v>9400</v>
      </c>
      <c r="H161" s="211"/>
      <c r="I161" s="199"/>
      <c r="J161" s="184"/>
    </row>
    <row r="162" spans="1:10" s="128" customFormat="1" ht="12.75">
      <c r="A162" s="129">
        <v>6310</v>
      </c>
      <c r="B162" s="130">
        <v>5141</v>
      </c>
      <c r="C162" s="184" t="s">
        <v>432</v>
      </c>
      <c r="D162" s="188">
        <v>200000</v>
      </c>
      <c r="E162" s="199">
        <v>150000</v>
      </c>
      <c r="F162" s="211">
        <v>200000</v>
      </c>
      <c r="G162" s="199">
        <v>144000</v>
      </c>
      <c r="H162" s="211">
        <v>200000</v>
      </c>
      <c r="I162" s="199"/>
      <c r="J162" s="204">
        <f>SUM(H162:I162)</f>
        <v>200000</v>
      </c>
    </row>
    <row r="163" spans="1:10" s="128" customFormat="1" ht="12.75">
      <c r="A163" s="129">
        <v>6310</v>
      </c>
      <c r="B163" s="130">
        <v>5163</v>
      </c>
      <c r="C163" s="184" t="s">
        <v>460</v>
      </c>
      <c r="D163" s="188">
        <v>20000</v>
      </c>
      <c r="E163" s="199">
        <v>10000</v>
      </c>
      <c r="F163" s="211">
        <v>20000</v>
      </c>
      <c r="G163" s="199">
        <v>16000</v>
      </c>
      <c r="H163" s="211">
        <v>20000</v>
      </c>
      <c r="I163" s="199"/>
      <c r="J163" s="204">
        <f>SUM(H163:I163)</f>
        <v>20000</v>
      </c>
    </row>
    <row r="164" spans="1:10" s="128" customFormat="1" ht="12.75">
      <c r="A164" s="129">
        <v>6310</v>
      </c>
      <c r="B164" s="130">
        <v>5362</v>
      </c>
      <c r="C164" s="184" t="s">
        <v>20</v>
      </c>
      <c r="D164" s="188"/>
      <c r="E164" s="199">
        <f>SUM(D164:D164)</f>
        <v>0</v>
      </c>
      <c r="F164" s="211">
        <v>200000</v>
      </c>
      <c r="G164" s="199">
        <v>416000</v>
      </c>
      <c r="H164" s="211">
        <v>600000</v>
      </c>
      <c r="I164" s="199"/>
      <c r="J164" s="204">
        <f>SUM(H164:I164)</f>
        <v>600000</v>
      </c>
    </row>
    <row r="165" spans="1:10" s="128" customFormat="1" ht="12.75">
      <c r="A165" s="129">
        <v>6399</v>
      </c>
      <c r="B165" s="130">
        <v>5362</v>
      </c>
      <c r="C165" s="184" t="s">
        <v>530</v>
      </c>
      <c r="D165" s="188">
        <v>200000</v>
      </c>
      <c r="E165" s="199"/>
      <c r="F165" s="211">
        <v>200000</v>
      </c>
      <c r="G165" s="199"/>
      <c r="H165" s="211">
        <v>200000</v>
      </c>
      <c r="I165" s="199"/>
      <c r="J165" s="204">
        <f>SUM(H165:I165)</f>
        <v>200000</v>
      </c>
    </row>
    <row r="166" spans="1:10" s="128" customFormat="1" ht="12.75">
      <c r="A166" s="129"/>
      <c r="B166" s="130"/>
      <c r="C166" s="198" t="s">
        <v>64</v>
      </c>
      <c r="D166" s="188">
        <f>SUM(D48:D165)</f>
        <v>33548039</v>
      </c>
      <c r="E166" s="199">
        <f>SUM(E48:E165)</f>
        <v>30334750</v>
      </c>
      <c r="F166" s="211">
        <f>SUM(F48:F165)</f>
        <v>17840400</v>
      </c>
      <c r="G166" s="199"/>
      <c r="H166" s="211">
        <f>SUM(H48:H165)</f>
        <v>44563900</v>
      </c>
      <c r="I166" s="199"/>
      <c r="J166" s="204">
        <f>SUM(H166:I166)</f>
        <v>44563900</v>
      </c>
    </row>
    <row r="167" spans="1:10" s="128" customFormat="1" ht="12.75">
      <c r="A167" s="129"/>
      <c r="B167" s="130">
        <v>8124</v>
      </c>
      <c r="C167" s="184" t="s">
        <v>428</v>
      </c>
      <c r="D167" s="188">
        <v>2945784</v>
      </c>
      <c r="E167" s="199">
        <v>2800000</v>
      </c>
      <c r="F167" s="211">
        <v>2800000</v>
      </c>
      <c r="G167" s="199"/>
      <c r="H167" s="211">
        <v>2000000</v>
      </c>
      <c r="I167" s="199"/>
      <c r="J167" s="204">
        <f>SUM(H167:I167)</f>
        <v>2000000</v>
      </c>
    </row>
    <row r="168" spans="1:10" s="131" customFormat="1" ht="13.5" customHeight="1" thickBot="1">
      <c r="A168" s="181"/>
      <c r="B168" s="182"/>
      <c r="C168" s="185" t="s">
        <v>64</v>
      </c>
      <c r="D168" s="189">
        <f>SUM(D166:D167)</f>
        <v>36493823</v>
      </c>
      <c r="E168" s="209">
        <f>SUM(E166:E167)</f>
        <v>33134750</v>
      </c>
      <c r="F168" s="213">
        <f>SUM(F166:F167)</f>
        <v>20640400</v>
      </c>
      <c r="G168" s="209">
        <f>SUM(G48:G167)</f>
        <v>12522733</v>
      </c>
      <c r="H168" s="213">
        <f>SUM(H166:H167)</f>
        <v>46563900</v>
      </c>
      <c r="I168" s="200">
        <f>SUM(I48:I167)</f>
        <v>140000</v>
      </c>
      <c r="J168" s="200">
        <f>SUM(H168:I168)</f>
        <v>46703900</v>
      </c>
    </row>
    <row r="169" spans="1:9" s="128" customFormat="1" ht="11.25">
      <c r="A169" s="134"/>
      <c r="B169" s="134"/>
      <c r="C169" s="131"/>
      <c r="D169" s="191"/>
      <c r="F169" s="203"/>
      <c r="I169" s="203"/>
    </row>
    <row r="170" spans="3:9" s="179" customFormat="1" ht="12.75">
      <c r="C170" s="164"/>
      <c r="D170" s="192"/>
      <c r="F170" s="180"/>
      <c r="I170" s="180"/>
    </row>
    <row r="171" spans="4:9" s="175" customFormat="1" ht="12.75">
      <c r="D171" s="174"/>
      <c r="F171" s="174"/>
      <c r="I171" s="174"/>
    </row>
    <row r="172" spans="3:9" s="137" customFormat="1" ht="12.75">
      <c r="C172" s="139"/>
      <c r="D172" s="165"/>
      <c r="F172" s="165"/>
      <c r="I172" s="165"/>
    </row>
    <row r="173" spans="3:9" s="137" customFormat="1" ht="12.75">
      <c r="C173" s="163"/>
      <c r="D173" s="165"/>
      <c r="F173" s="165"/>
      <c r="I173" s="165"/>
    </row>
    <row r="174" spans="4:9" s="137" customFormat="1" ht="12.75" hidden="1">
      <c r="D174" s="193">
        <f>D162+D167</f>
        <v>3145784</v>
      </c>
      <c r="F174" s="165"/>
      <c r="I174" s="165"/>
    </row>
    <row r="175" spans="4:9" s="137" customFormat="1" ht="12.75">
      <c r="D175" s="165"/>
      <c r="F175" s="165"/>
      <c r="I175" s="165"/>
    </row>
    <row r="176" spans="4:9" s="137" customFormat="1" ht="12.75">
      <c r="D176" s="165"/>
      <c r="F176" s="165"/>
      <c r="I176" s="165"/>
    </row>
    <row r="177" spans="4:9" s="137" customFormat="1" ht="12.75">
      <c r="D177" s="165"/>
      <c r="F177" s="165"/>
      <c r="I177" s="165"/>
    </row>
    <row r="178" spans="4:9" s="137" customFormat="1" ht="12.75">
      <c r="D178" s="165"/>
      <c r="F178" s="165"/>
      <c r="I178" s="165"/>
    </row>
    <row r="179" spans="4:9" s="137" customFormat="1" ht="12.75">
      <c r="D179" s="165"/>
      <c r="F179" s="165"/>
      <c r="I179" s="165"/>
    </row>
    <row r="180" spans="4:9" s="137" customFormat="1" ht="12.75">
      <c r="D180" s="165"/>
      <c r="F180" s="165"/>
      <c r="I180" s="165"/>
    </row>
  </sheetData>
  <sheetProtection/>
  <mergeCells count="2">
    <mergeCell ref="A1:C1"/>
    <mergeCell ref="I1:J1"/>
  </mergeCells>
  <printOptions horizontalCentered="1"/>
  <pageMargins left="0.2755905511811024" right="0.2755905511811024" top="0.61" bottom="0.31496062992125984" header="0.15748031496062992" footer="0.31496062992125984"/>
  <pageSetup horizontalDpi="600" verticalDpi="600" orientation="portrait" paperSize="9" scale="120" r:id="rId3"/>
  <rowBreaks count="1" manualBreakCount="1">
    <brk id="4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47" sqref="J47"/>
    </sheetView>
  </sheetViews>
  <sheetFormatPr defaultColWidth="9.140625" defaultRowHeight="12.75"/>
  <cols>
    <col min="1" max="1" width="5.140625" style="0" customWidth="1"/>
    <col min="2" max="2" width="45.00390625" style="0" customWidth="1"/>
    <col min="3" max="3" width="4.00390625" style="5" bestFit="1" customWidth="1"/>
    <col min="4" max="4" width="10.7109375" style="0" bestFit="1" customWidth="1"/>
    <col min="5" max="5" width="10.140625" style="0" bestFit="1" customWidth="1"/>
    <col min="6" max="6" width="9.57421875" style="0" bestFit="1" customWidth="1"/>
  </cols>
  <sheetData>
    <row r="1" spans="1:5" ht="33.75">
      <c r="A1" s="111" t="s">
        <v>300</v>
      </c>
      <c r="D1" s="229"/>
      <c r="E1" s="230"/>
    </row>
    <row r="2" spans="1:6" ht="12.75">
      <c r="A2" s="2"/>
      <c r="B2" s="2"/>
      <c r="C2" s="114"/>
      <c r="D2" s="108" t="s">
        <v>333</v>
      </c>
      <c r="E2" s="108" t="s">
        <v>334</v>
      </c>
      <c r="F2" s="108" t="s">
        <v>62</v>
      </c>
    </row>
    <row r="3" spans="1:6" s="112" customFormat="1" ht="18">
      <c r="A3" s="116" t="s">
        <v>69</v>
      </c>
      <c r="B3" s="116" t="s">
        <v>301</v>
      </c>
      <c r="C3" s="117"/>
      <c r="D3" s="118">
        <f>D4+D37+D43</f>
        <v>0</v>
      </c>
      <c r="E3" s="118">
        <f>E4+E37+E43</f>
        <v>0</v>
      </c>
      <c r="F3" s="118">
        <f>D3+E3</f>
        <v>0</v>
      </c>
    </row>
    <row r="4" spans="1:8" s="110" customFormat="1" ht="12.75">
      <c r="A4" s="115" t="s">
        <v>302</v>
      </c>
      <c r="B4" s="1" t="s">
        <v>303</v>
      </c>
      <c r="C4" s="115"/>
      <c r="D4" s="118">
        <f>SUM(D5:D36)</f>
        <v>0</v>
      </c>
      <c r="E4" s="118">
        <f>SUM(E5:E36)</f>
        <v>0</v>
      </c>
      <c r="F4" s="118">
        <f>D4+E4</f>
        <v>0</v>
      </c>
      <c r="H4" s="113"/>
    </row>
    <row r="5" spans="1:6" ht="12.75">
      <c r="A5" s="119" t="s">
        <v>304</v>
      </c>
      <c r="B5" s="2" t="s">
        <v>305</v>
      </c>
      <c r="C5" s="114">
        <v>501</v>
      </c>
      <c r="D5" s="120"/>
      <c r="E5" s="120"/>
      <c r="F5" s="120"/>
    </row>
    <row r="6" spans="1:6" ht="12.75">
      <c r="A6" s="119" t="s">
        <v>306</v>
      </c>
      <c r="B6" s="2" t="s">
        <v>335</v>
      </c>
      <c r="C6" s="114">
        <v>502</v>
      </c>
      <c r="D6" s="120"/>
      <c r="E6" s="120"/>
      <c r="F6" s="120"/>
    </row>
    <row r="7" spans="1:6" ht="12.75" hidden="1">
      <c r="A7" s="119" t="s">
        <v>307</v>
      </c>
      <c r="B7" s="2" t="s">
        <v>336</v>
      </c>
      <c r="C7" s="114">
        <v>503</v>
      </c>
      <c r="D7" s="120"/>
      <c r="E7" s="120"/>
      <c r="F7" s="120"/>
    </row>
    <row r="8" spans="1:6" ht="12.75" hidden="1">
      <c r="A8" s="119" t="s">
        <v>308</v>
      </c>
      <c r="B8" s="2" t="s">
        <v>337</v>
      </c>
      <c r="C8" s="114">
        <v>504</v>
      </c>
      <c r="D8" s="120"/>
      <c r="E8" s="120"/>
      <c r="F8" s="120"/>
    </row>
    <row r="9" spans="1:6" ht="12.75">
      <c r="A9" s="119" t="s">
        <v>309</v>
      </c>
      <c r="B9" s="2" t="s">
        <v>338</v>
      </c>
      <c r="C9" s="114">
        <v>511</v>
      </c>
      <c r="D9" s="120"/>
      <c r="E9" s="120"/>
      <c r="F9" s="120"/>
    </row>
    <row r="10" spans="1:6" ht="12.75" hidden="1">
      <c r="A10" s="119" t="s">
        <v>310</v>
      </c>
      <c r="B10" s="2" t="s">
        <v>339</v>
      </c>
      <c r="C10" s="114">
        <v>512</v>
      </c>
      <c r="D10" s="120"/>
      <c r="E10" s="120"/>
      <c r="F10" s="120"/>
    </row>
    <row r="11" spans="1:6" ht="12.75" hidden="1">
      <c r="A11" s="119" t="s">
        <v>311</v>
      </c>
      <c r="B11" s="2" t="s">
        <v>340</v>
      </c>
      <c r="C11" s="114">
        <v>513</v>
      </c>
      <c r="D11" s="120"/>
      <c r="E11" s="120"/>
      <c r="F11" s="120"/>
    </row>
    <row r="12" spans="1:6" ht="12.75">
      <c r="A12" s="119" t="s">
        <v>312</v>
      </c>
      <c r="B12" s="2" t="s">
        <v>341</v>
      </c>
      <c r="C12" s="114">
        <v>518</v>
      </c>
      <c r="D12" s="120"/>
      <c r="E12" s="120"/>
      <c r="F12" s="120"/>
    </row>
    <row r="13" spans="1:6" ht="12.75">
      <c r="A13" s="119" t="s">
        <v>313</v>
      </c>
      <c r="B13" s="2" t="s">
        <v>342</v>
      </c>
      <c r="C13" s="114">
        <v>521</v>
      </c>
      <c r="D13" s="120"/>
      <c r="E13" s="120"/>
      <c r="F13" s="120"/>
    </row>
    <row r="14" spans="1:6" ht="12.75" hidden="1">
      <c r="A14" s="119" t="s">
        <v>314</v>
      </c>
      <c r="B14" s="2"/>
      <c r="C14" s="114"/>
      <c r="D14" s="2"/>
      <c r="E14" s="120"/>
      <c r="F14" s="120"/>
    </row>
    <row r="15" spans="1:6" ht="12.75">
      <c r="A15" s="119" t="s">
        <v>315</v>
      </c>
      <c r="B15" s="2" t="s">
        <v>343</v>
      </c>
      <c r="C15" s="114">
        <v>524</v>
      </c>
      <c r="D15" s="120"/>
      <c r="E15" s="120"/>
      <c r="F15" s="120"/>
    </row>
    <row r="16" spans="1:6" ht="13.5" customHeight="1" hidden="1">
      <c r="A16" s="119" t="s">
        <v>316</v>
      </c>
      <c r="B16" s="2" t="s">
        <v>344</v>
      </c>
      <c r="C16" s="114">
        <v>525</v>
      </c>
      <c r="D16" s="120"/>
      <c r="E16" s="120"/>
      <c r="F16" s="120"/>
    </row>
    <row r="17" spans="1:6" ht="12.75" hidden="1">
      <c r="A17" s="119" t="s">
        <v>317</v>
      </c>
      <c r="B17" s="2" t="s">
        <v>345</v>
      </c>
      <c r="C17" s="114">
        <v>527</v>
      </c>
      <c r="D17" s="120"/>
      <c r="E17" s="120"/>
      <c r="F17" s="120"/>
    </row>
    <row r="18" spans="1:6" ht="12.75" hidden="1">
      <c r="A18" s="119" t="s">
        <v>318</v>
      </c>
      <c r="B18" s="2" t="s">
        <v>346</v>
      </c>
      <c r="C18" s="114">
        <v>528</v>
      </c>
      <c r="D18" s="120"/>
      <c r="E18" s="120"/>
      <c r="F18" s="120"/>
    </row>
    <row r="19" spans="1:6" ht="12.75" hidden="1">
      <c r="A19" s="119" t="s">
        <v>319</v>
      </c>
      <c r="B19" s="2" t="s">
        <v>347</v>
      </c>
      <c r="C19" s="114">
        <v>531</v>
      </c>
      <c r="D19" s="120"/>
      <c r="E19" s="120"/>
      <c r="F19" s="120"/>
    </row>
    <row r="20" spans="1:6" ht="12.75" hidden="1">
      <c r="A20" s="119" t="s">
        <v>320</v>
      </c>
      <c r="B20" s="2" t="s">
        <v>24</v>
      </c>
      <c r="C20" s="114">
        <v>532</v>
      </c>
      <c r="D20" s="120"/>
      <c r="E20" s="120"/>
      <c r="F20" s="120"/>
    </row>
    <row r="21" spans="1:6" ht="12.75">
      <c r="A21" s="119" t="s">
        <v>321</v>
      </c>
      <c r="B21" s="2" t="s">
        <v>186</v>
      </c>
      <c r="C21" s="114">
        <v>538</v>
      </c>
      <c r="D21" s="120"/>
      <c r="E21" s="120"/>
      <c r="F21" s="120"/>
    </row>
    <row r="22" spans="1:6" ht="12.75" hidden="1">
      <c r="A22" s="119" t="s">
        <v>322</v>
      </c>
      <c r="B22" s="2"/>
      <c r="C22" s="114"/>
      <c r="D22" s="120"/>
      <c r="E22" s="120"/>
      <c r="F22" s="120"/>
    </row>
    <row r="23" spans="1:6" ht="12.75" hidden="1">
      <c r="A23" s="119" t="s">
        <v>323</v>
      </c>
      <c r="B23" s="2" t="s">
        <v>348</v>
      </c>
      <c r="C23" s="114">
        <v>541</v>
      </c>
      <c r="D23" s="120"/>
      <c r="E23" s="120"/>
      <c r="F23" s="120"/>
    </row>
    <row r="24" spans="1:6" ht="12.75">
      <c r="A24" s="119" t="s">
        <v>324</v>
      </c>
      <c r="B24" s="2" t="s">
        <v>349</v>
      </c>
      <c r="C24" s="114">
        <v>542</v>
      </c>
      <c r="D24" s="120"/>
      <c r="E24" s="120"/>
      <c r="F24" s="120"/>
    </row>
    <row r="25" spans="1:6" ht="12.75">
      <c r="A25" s="119" t="s">
        <v>325</v>
      </c>
      <c r="B25" s="2" t="s">
        <v>350</v>
      </c>
      <c r="C25" s="114">
        <v>543</v>
      </c>
      <c r="D25" s="120"/>
      <c r="E25" s="120"/>
      <c r="F25" s="120"/>
    </row>
    <row r="26" spans="1:6" ht="12.75" hidden="1">
      <c r="A26" s="119" t="s">
        <v>326</v>
      </c>
      <c r="B26" s="2" t="s">
        <v>351</v>
      </c>
      <c r="C26" s="114">
        <v>544</v>
      </c>
      <c r="D26" s="120"/>
      <c r="E26" s="120"/>
      <c r="F26" s="120"/>
    </row>
    <row r="27" spans="1:6" ht="12.75" hidden="1">
      <c r="A27" s="119" t="s">
        <v>327</v>
      </c>
      <c r="B27" s="2" t="s">
        <v>352</v>
      </c>
      <c r="C27" s="114">
        <v>547</v>
      </c>
      <c r="D27" s="120"/>
      <c r="E27" s="120"/>
      <c r="F27" s="120"/>
    </row>
    <row r="28" spans="1:6" ht="12.75" hidden="1">
      <c r="A28" s="119" t="s">
        <v>328</v>
      </c>
      <c r="B28" s="2" t="s">
        <v>353</v>
      </c>
      <c r="C28" s="114">
        <v>548</v>
      </c>
      <c r="D28" s="120"/>
      <c r="E28" s="120"/>
      <c r="F28" s="120"/>
    </row>
    <row r="29" spans="1:6" ht="12.75" hidden="1">
      <c r="A29" s="119" t="s">
        <v>329</v>
      </c>
      <c r="B29" s="2" t="s">
        <v>354</v>
      </c>
      <c r="C29" s="114">
        <v>551</v>
      </c>
      <c r="D29" s="120"/>
      <c r="E29" s="120"/>
      <c r="F29" s="120"/>
    </row>
    <row r="30" spans="1:6" ht="12.75" hidden="1">
      <c r="A30" s="119" t="s">
        <v>330</v>
      </c>
      <c r="B30" s="2" t="s">
        <v>355</v>
      </c>
      <c r="C30" s="114">
        <v>552</v>
      </c>
      <c r="D30" s="120"/>
      <c r="E30" s="120"/>
      <c r="F30" s="120"/>
    </row>
    <row r="31" spans="1:6" ht="12.75" hidden="1">
      <c r="A31" s="119" t="s">
        <v>331</v>
      </c>
      <c r="B31" s="2" t="s">
        <v>356</v>
      </c>
      <c r="C31" s="114">
        <v>553</v>
      </c>
      <c r="D31" s="120"/>
      <c r="E31" s="120"/>
      <c r="F31" s="120"/>
    </row>
    <row r="32" spans="1:6" ht="12.75" hidden="1">
      <c r="A32" s="119" t="s">
        <v>332</v>
      </c>
      <c r="B32" s="2" t="s">
        <v>361</v>
      </c>
      <c r="C32" s="114">
        <v>554</v>
      </c>
      <c r="D32" s="120"/>
      <c r="E32" s="120"/>
      <c r="F32" s="120"/>
    </row>
    <row r="33" spans="1:6" ht="12.75" hidden="1">
      <c r="A33" s="119" t="s">
        <v>357</v>
      </c>
      <c r="B33" s="2" t="s">
        <v>362</v>
      </c>
      <c r="C33" s="114">
        <v>555</v>
      </c>
      <c r="D33" s="120"/>
      <c r="E33" s="120"/>
      <c r="F33" s="120"/>
    </row>
    <row r="34" spans="1:6" ht="12.75" hidden="1">
      <c r="A34" s="119" t="s">
        <v>358</v>
      </c>
      <c r="B34" s="2" t="s">
        <v>363</v>
      </c>
      <c r="C34" s="114">
        <v>556</v>
      </c>
      <c r="D34" s="120"/>
      <c r="E34" s="120"/>
      <c r="F34" s="120"/>
    </row>
    <row r="35" spans="1:6" ht="12.75" hidden="1">
      <c r="A35" s="119" t="s">
        <v>359</v>
      </c>
      <c r="B35" s="2" t="s">
        <v>364</v>
      </c>
      <c r="C35" s="114">
        <v>557</v>
      </c>
      <c r="D35" s="120"/>
      <c r="E35" s="120"/>
      <c r="F35" s="120"/>
    </row>
    <row r="36" spans="1:6" ht="12.75">
      <c r="A36" s="119" t="s">
        <v>360</v>
      </c>
      <c r="B36" s="2" t="s">
        <v>365</v>
      </c>
      <c r="C36" s="114">
        <v>549</v>
      </c>
      <c r="D36" s="120"/>
      <c r="E36" s="120"/>
      <c r="F36" s="120"/>
    </row>
    <row r="37" spans="1:6" ht="12.75">
      <c r="A37" s="115" t="s">
        <v>366</v>
      </c>
      <c r="B37" s="1" t="s">
        <v>367</v>
      </c>
      <c r="C37" s="114"/>
      <c r="D37" s="118">
        <f>SUM(D38:D42)</f>
        <v>0</v>
      </c>
      <c r="E37" s="118"/>
      <c r="F37" s="118">
        <f>D37+E37</f>
        <v>0</v>
      </c>
    </row>
    <row r="38" spans="1:6" ht="12.75" hidden="1">
      <c r="A38" s="119" t="s">
        <v>304</v>
      </c>
      <c r="B38" s="2" t="s">
        <v>368</v>
      </c>
      <c r="C38" s="114">
        <v>561</v>
      </c>
      <c r="D38" s="120"/>
      <c r="E38" s="120"/>
      <c r="F38" s="120">
        <f>D38+E38</f>
        <v>0</v>
      </c>
    </row>
    <row r="39" spans="1:6" ht="12.75" hidden="1">
      <c r="A39" s="119" t="s">
        <v>306</v>
      </c>
      <c r="B39" s="2" t="s">
        <v>369</v>
      </c>
      <c r="C39" s="114">
        <v>562</v>
      </c>
      <c r="D39" s="120"/>
      <c r="E39" s="120"/>
      <c r="F39" s="120">
        <f>D39+E39</f>
        <v>0</v>
      </c>
    </row>
    <row r="40" spans="1:6" ht="12.75" hidden="1">
      <c r="A40" s="119" t="s">
        <v>307</v>
      </c>
      <c r="B40" s="2" t="s">
        <v>370</v>
      </c>
      <c r="C40" s="114">
        <v>563</v>
      </c>
      <c r="D40" s="120"/>
      <c r="E40" s="120"/>
      <c r="F40" s="120">
        <f>D40+E40</f>
        <v>0</v>
      </c>
    </row>
    <row r="41" spans="1:6" ht="12.75" hidden="1">
      <c r="A41" s="119" t="s">
        <v>308</v>
      </c>
      <c r="B41" s="2" t="s">
        <v>371</v>
      </c>
      <c r="C41" s="114">
        <v>564</v>
      </c>
      <c r="D41" s="120"/>
      <c r="E41" s="120"/>
      <c r="F41" s="120">
        <f>D41+E41</f>
        <v>0</v>
      </c>
    </row>
    <row r="42" spans="1:6" ht="12.75">
      <c r="A42" s="119" t="s">
        <v>309</v>
      </c>
      <c r="B42" s="2" t="s">
        <v>372</v>
      </c>
      <c r="C42" s="114">
        <v>569</v>
      </c>
      <c r="D42" s="120"/>
      <c r="E42" s="120"/>
      <c r="F42" s="120"/>
    </row>
    <row r="43" spans="1:6" ht="31.5" customHeight="1">
      <c r="A43" s="121" t="s">
        <v>373</v>
      </c>
      <c r="B43" s="122" t="s">
        <v>374</v>
      </c>
      <c r="C43" s="114"/>
      <c r="D43" s="123">
        <f>SUM(D44:D45)</f>
        <v>0</v>
      </c>
      <c r="E43" s="123">
        <f>SUM(E44:E45)</f>
        <v>0</v>
      </c>
      <c r="F43" s="123">
        <f>D43+E43</f>
        <v>0</v>
      </c>
    </row>
    <row r="44" spans="1:6" ht="12.75">
      <c r="A44" s="119" t="s">
        <v>306</v>
      </c>
      <c r="B44" s="2" t="s">
        <v>375</v>
      </c>
      <c r="C44" s="114">
        <v>572</v>
      </c>
      <c r="D44" s="120"/>
      <c r="E44" s="120"/>
      <c r="F44" s="120"/>
    </row>
    <row r="45" spans="1:6" ht="12.75" hidden="1">
      <c r="A45" s="119" t="s">
        <v>308</v>
      </c>
      <c r="B45" s="2" t="s">
        <v>376</v>
      </c>
      <c r="C45" s="114">
        <v>574</v>
      </c>
      <c r="D45" s="120"/>
      <c r="E45" s="120"/>
      <c r="F45" s="120">
        <f>D45+E45</f>
        <v>0</v>
      </c>
    </row>
    <row r="46" spans="1:6" ht="12.75">
      <c r="A46" s="2"/>
      <c r="B46" s="2"/>
      <c r="C46" s="114"/>
      <c r="D46" s="120"/>
      <c r="E46" s="120"/>
      <c r="F46" s="120"/>
    </row>
    <row r="47" spans="1:6" s="112" customFormat="1" ht="18">
      <c r="A47" s="116" t="s">
        <v>70</v>
      </c>
      <c r="B47" s="116" t="s">
        <v>377</v>
      </c>
      <c r="C47" s="117"/>
      <c r="D47" s="118">
        <f>D48+D74+D81+D91</f>
        <v>0</v>
      </c>
      <c r="E47" s="118">
        <f>E48+E74+E81+E91</f>
        <v>0</v>
      </c>
      <c r="F47" s="118">
        <f>D47+E47</f>
        <v>0</v>
      </c>
    </row>
    <row r="48" spans="1:6" s="110" customFormat="1" ht="12.75">
      <c r="A48" s="115" t="s">
        <v>302</v>
      </c>
      <c r="B48" s="1" t="s">
        <v>378</v>
      </c>
      <c r="C48" s="115"/>
      <c r="D48" s="118">
        <f>SUM(D49:D73)</f>
        <v>0</v>
      </c>
      <c r="E48" s="118">
        <f>SUM(E49:E73)</f>
        <v>0</v>
      </c>
      <c r="F48" s="118">
        <f>D48+E48</f>
        <v>0</v>
      </c>
    </row>
    <row r="49" spans="1:6" ht="12.75">
      <c r="A49" s="119" t="s">
        <v>304</v>
      </c>
      <c r="B49" s="2" t="s">
        <v>379</v>
      </c>
      <c r="C49" s="114">
        <v>601</v>
      </c>
      <c r="D49" s="120"/>
      <c r="E49" s="120"/>
      <c r="F49" s="120"/>
    </row>
    <row r="50" spans="1:6" ht="12.75">
      <c r="A50" s="119" t="s">
        <v>306</v>
      </c>
      <c r="B50" s="2" t="s">
        <v>380</v>
      </c>
      <c r="C50" s="114">
        <v>602</v>
      </c>
      <c r="D50" s="120"/>
      <c r="E50" s="120"/>
      <c r="F50" s="120"/>
    </row>
    <row r="51" spans="1:6" ht="12.75">
      <c r="A51" s="119" t="s">
        <v>307</v>
      </c>
      <c r="B51" s="2" t="s">
        <v>381</v>
      </c>
      <c r="C51" s="114">
        <v>603</v>
      </c>
      <c r="D51" s="120"/>
      <c r="E51" s="120"/>
      <c r="F51" s="120"/>
    </row>
    <row r="52" spans="1:6" ht="12.75">
      <c r="A52" s="119" t="s">
        <v>308</v>
      </c>
      <c r="B52" s="2" t="s">
        <v>382</v>
      </c>
      <c r="C52" s="114">
        <v>604</v>
      </c>
      <c r="D52" s="120"/>
      <c r="E52" s="120"/>
      <c r="F52" s="120"/>
    </row>
    <row r="53" spans="1:6" ht="12.75">
      <c r="A53" s="119" t="s">
        <v>309</v>
      </c>
      <c r="B53" s="2" t="s">
        <v>383</v>
      </c>
      <c r="C53" s="114">
        <v>605</v>
      </c>
      <c r="D53" s="120"/>
      <c r="E53" s="120"/>
      <c r="F53" s="120"/>
    </row>
    <row r="54" spans="1:6" ht="12.75">
      <c r="A54" s="119" t="s">
        <v>310</v>
      </c>
      <c r="B54" s="2" t="s">
        <v>384</v>
      </c>
      <c r="C54" s="114">
        <v>606</v>
      </c>
      <c r="D54" s="120"/>
      <c r="E54" s="120"/>
      <c r="F54" s="120"/>
    </row>
    <row r="55" spans="1:6" ht="12.75" hidden="1">
      <c r="A55" s="119" t="s">
        <v>311</v>
      </c>
      <c r="B55" s="2"/>
      <c r="C55" s="114"/>
      <c r="D55" s="120"/>
      <c r="E55" s="120"/>
      <c r="F55" s="120"/>
    </row>
    <row r="56" spans="1:6" ht="12.75">
      <c r="A56" s="119" t="s">
        <v>312</v>
      </c>
      <c r="B56" s="2" t="s">
        <v>385</v>
      </c>
      <c r="C56" s="114">
        <v>609</v>
      </c>
      <c r="D56" s="120"/>
      <c r="E56" s="120"/>
      <c r="F56" s="120"/>
    </row>
    <row r="57" spans="1:6" ht="12.75" hidden="1">
      <c r="A57" s="119" t="s">
        <v>313</v>
      </c>
      <c r="B57" s="2" t="s">
        <v>386</v>
      </c>
      <c r="C57" s="114">
        <v>611</v>
      </c>
      <c r="D57" s="120"/>
      <c r="E57" s="120"/>
      <c r="F57" s="120"/>
    </row>
    <row r="58" spans="1:6" ht="12.75" hidden="1">
      <c r="A58" s="119" t="s">
        <v>314</v>
      </c>
      <c r="B58" s="2" t="s">
        <v>387</v>
      </c>
      <c r="C58" s="114">
        <v>612</v>
      </c>
      <c r="D58" s="120"/>
      <c r="E58" s="120"/>
      <c r="F58" s="120"/>
    </row>
    <row r="59" spans="1:6" ht="12.75" hidden="1">
      <c r="A59" s="119" t="s">
        <v>315</v>
      </c>
      <c r="B59" s="2" t="s">
        <v>388</v>
      </c>
      <c r="C59" s="114">
        <v>613</v>
      </c>
      <c r="D59" s="120"/>
      <c r="E59" s="120"/>
      <c r="F59" s="120"/>
    </row>
    <row r="60" spans="1:6" ht="12.75" hidden="1">
      <c r="A60" s="119" t="s">
        <v>316</v>
      </c>
      <c r="B60" s="2" t="s">
        <v>389</v>
      </c>
      <c r="C60" s="114">
        <v>614</v>
      </c>
      <c r="D60" s="120"/>
      <c r="E60" s="120"/>
      <c r="F60" s="120"/>
    </row>
    <row r="61" spans="1:6" ht="12.75" hidden="1">
      <c r="A61" s="119" t="s">
        <v>317</v>
      </c>
      <c r="B61" s="2" t="s">
        <v>390</v>
      </c>
      <c r="C61" s="114">
        <v>621</v>
      </c>
      <c r="D61" s="120"/>
      <c r="E61" s="120"/>
      <c r="F61" s="120"/>
    </row>
    <row r="62" spans="1:6" ht="12.75" hidden="1">
      <c r="A62" s="119" t="s">
        <v>318</v>
      </c>
      <c r="B62" s="2" t="s">
        <v>391</v>
      </c>
      <c r="C62" s="114">
        <v>622</v>
      </c>
      <c r="D62" s="120"/>
      <c r="E62" s="120"/>
      <c r="F62" s="120"/>
    </row>
    <row r="63" spans="1:6" ht="12.75" hidden="1">
      <c r="A63" s="119" t="s">
        <v>319</v>
      </c>
      <c r="B63" s="2" t="s">
        <v>392</v>
      </c>
      <c r="C63" s="114">
        <v>623</v>
      </c>
      <c r="D63" s="120"/>
      <c r="E63" s="120"/>
      <c r="F63" s="120"/>
    </row>
    <row r="64" spans="1:6" ht="12.75" hidden="1">
      <c r="A64" s="119" t="s">
        <v>320</v>
      </c>
      <c r="B64" s="2" t="s">
        <v>393</v>
      </c>
      <c r="C64" s="114">
        <v>624</v>
      </c>
      <c r="D64" s="120"/>
      <c r="E64" s="120"/>
      <c r="F64" s="120"/>
    </row>
    <row r="65" spans="1:6" ht="12.75" hidden="1">
      <c r="A65" s="119" t="s">
        <v>321</v>
      </c>
      <c r="B65" s="2" t="s">
        <v>348</v>
      </c>
      <c r="C65" s="114">
        <v>641</v>
      </c>
      <c r="D65" s="120"/>
      <c r="E65" s="120"/>
      <c r="F65" s="120"/>
    </row>
    <row r="66" spans="1:6" ht="12.75" hidden="1">
      <c r="A66" s="119" t="s">
        <v>322</v>
      </c>
      <c r="B66" s="2" t="s">
        <v>349</v>
      </c>
      <c r="C66" s="114">
        <v>642</v>
      </c>
      <c r="D66" s="120"/>
      <c r="E66" s="120"/>
      <c r="F66" s="120"/>
    </row>
    <row r="67" spans="1:6" ht="12.75" hidden="1">
      <c r="A67" s="119" t="s">
        <v>323</v>
      </c>
      <c r="B67" s="2" t="s">
        <v>394</v>
      </c>
      <c r="C67" s="114">
        <v>643</v>
      </c>
      <c r="D67" s="120"/>
      <c r="E67" s="120"/>
      <c r="F67" s="120"/>
    </row>
    <row r="68" spans="1:6" ht="12.75" hidden="1">
      <c r="A68" s="119" t="s">
        <v>324</v>
      </c>
      <c r="B68" s="2" t="s">
        <v>395</v>
      </c>
      <c r="C68" s="114">
        <v>644</v>
      </c>
      <c r="D68" s="120"/>
      <c r="E68" s="120"/>
      <c r="F68" s="120"/>
    </row>
    <row r="69" spans="1:6" ht="12.75" hidden="1">
      <c r="A69" s="119" t="s">
        <v>325</v>
      </c>
      <c r="B69" s="2" t="s">
        <v>396</v>
      </c>
      <c r="C69" s="114">
        <v>645</v>
      </c>
      <c r="D69" s="120"/>
      <c r="E69" s="120"/>
      <c r="F69" s="120"/>
    </row>
    <row r="70" spans="1:6" ht="12.75" hidden="1">
      <c r="A70" s="119" t="s">
        <v>326</v>
      </c>
      <c r="B70" s="2" t="s">
        <v>397</v>
      </c>
      <c r="C70" s="114">
        <v>646</v>
      </c>
      <c r="D70" s="120"/>
      <c r="E70" s="120"/>
      <c r="F70" s="120"/>
    </row>
    <row r="71" spans="1:6" ht="12.75">
      <c r="A71" s="119" t="s">
        <v>327</v>
      </c>
      <c r="B71" s="2" t="s">
        <v>398</v>
      </c>
      <c r="C71" s="114">
        <v>647</v>
      </c>
      <c r="D71" s="120"/>
      <c r="E71" s="120"/>
      <c r="F71" s="120"/>
    </row>
    <row r="72" spans="1:6" ht="12.75" hidden="1">
      <c r="A72" s="119" t="s">
        <v>328</v>
      </c>
      <c r="B72" s="2" t="s">
        <v>399</v>
      </c>
      <c r="C72" s="114">
        <v>648</v>
      </c>
      <c r="D72" s="120"/>
      <c r="E72" s="120"/>
      <c r="F72" s="120"/>
    </row>
    <row r="73" spans="1:6" ht="12.75">
      <c r="A73" s="119" t="s">
        <v>329</v>
      </c>
      <c r="B73" s="2" t="s">
        <v>400</v>
      </c>
      <c r="C73" s="114">
        <v>649</v>
      </c>
      <c r="D73" s="120"/>
      <c r="E73" s="120"/>
      <c r="F73" s="120"/>
    </row>
    <row r="74" spans="1:6" s="110" customFormat="1" ht="12.75">
      <c r="A74" s="115" t="s">
        <v>366</v>
      </c>
      <c r="B74" s="1" t="s">
        <v>401</v>
      </c>
      <c r="C74" s="115"/>
      <c r="D74" s="118">
        <f>SUM(D75:D80)</f>
        <v>0</v>
      </c>
      <c r="E74" s="118">
        <f>SUM(E75:E80)</f>
        <v>0</v>
      </c>
      <c r="F74" s="118">
        <f aca="true" t="shared" si="0" ref="F74:F96">D74+E74</f>
        <v>0</v>
      </c>
    </row>
    <row r="75" spans="1:6" ht="12.75" hidden="1">
      <c r="A75" s="119" t="s">
        <v>304</v>
      </c>
      <c r="B75" s="2" t="s">
        <v>402</v>
      </c>
      <c r="C75" s="114">
        <v>661</v>
      </c>
      <c r="D75" s="120"/>
      <c r="E75" s="120"/>
      <c r="F75" s="120">
        <f t="shared" si="0"/>
        <v>0</v>
      </c>
    </row>
    <row r="76" spans="1:6" ht="12.75">
      <c r="A76" s="119" t="s">
        <v>306</v>
      </c>
      <c r="B76" s="2" t="s">
        <v>369</v>
      </c>
      <c r="C76" s="114">
        <v>662</v>
      </c>
      <c r="D76" s="120"/>
      <c r="E76" s="120"/>
      <c r="F76" s="120"/>
    </row>
    <row r="77" spans="1:6" ht="12.75" hidden="1">
      <c r="A77" s="119" t="s">
        <v>307</v>
      </c>
      <c r="B77" s="2" t="s">
        <v>403</v>
      </c>
      <c r="C77" s="114">
        <v>663</v>
      </c>
      <c r="D77" s="120"/>
      <c r="E77" s="120"/>
      <c r="F77" s="120">
        <f t="shared" si="0"/>
        <v>0</v>
      </c>
    </row>
    <row r="78" spans="1:6" ht="12.75" hidden="1">
      <c r="A78" s="119" t="s">
        <v>308</v>
      </c>
      <c r="B78" s="2" t="s">
        <v>404</v>
      </c>
      <c r="C78" s="114">
        <v>664</v>
      </c>
      <c r="D78" s="120"/>
      <c r="E78" s="120"/>
      <c r="F78" s="120">
        <f t="shared" si="0"/>
        <v>0</v>
      </c>
    </row>
    <row r="79" spans="1:6" ht="12.75" hidden="1">
      <c r="A79" s="119" t="s">
        <v>309</v>
      </c>
      <c r="B79" s="2" t="s">
        <v>405</v>
      </c>
      <c r="C79" s="114">
        <v>665</v>
      </c>
      <c r="D79" s="120"/>
      <c r="E79" s="120"/>
      <c r="F79" s="120">
        <f t="shared" si="0"/>
        <v>0</v>
      </c>
    </row>
    <row r="80" spans="1:6" ht="12.75" hidden="1">
      <c r="A80" s="119" t="s">
        <v>310</v>
      </c>
      <c r="B80" s="2" t="s">
        <v>406</v>
      </c>
      <c r="C80" s="114">
        <v>669</v>
      </c>
      <c r="D80" s="120"/>
      <c r="E80" s="120"/>
      <c r="F80" s="120">
        <f t="shared" si="0"/>
        <v>0</v>
      </c>
    </row>
    <row r="81" spans="1:6" s="110" customFormat="1" ht="12.75">
      <c r="A81" s="115" t="s">
        <v>373</v>
      </c>
      <c r="B81" s="1" t="s">
        <v>407</v>
      </c>
      <c r="C81" s="115"/>
      <c r="D81" s="118">
        <f>SUM(D82:D90)</f>
        <v>0</v>
      </c>
      <c r="E81" s="118">
        <f>SUM(E82:E90)</f>
        <v>0</v>
      </c>
      <c r="F81" s="118">
        <f t="shared" si="0"/>
        <v>0</v>
      </c>
    </row>
    <row r="82" spans="1:6" ht="12.75">
      <c r="A82" s="119" t="s">
        <v>304</v>
      </c>
      <c r="B82" s="2" t="s">
        <v>408</v>
      </c>
      <c r="C82" s="114">
        <v>631</v>
      </c>
      <c r="D82" s="120"/>
      <c r="E82" s="120"/>
      <c r="F82" s="120"/>
    </row>
    <row r="83" spans="1:6" ht="12.75">
      <c r="A83" s="119" t="s">
        <v>306</v>
      </c>
      <c r="B83" s="2" t="s">
        <v>409</v>
      </c>
      <c r="C83" s="114">
        <v>632</v>
      </c>
      <c r="D83" s="120"/>
      <c r="E83" s="120"/>
      <c r="F83" s="120"/>
    </row>
    <row r="84" spans="1:6" ht="12.75" hidden="1">
      <c r="A84" s="119" t="s">
        <v>307</v>
      </c>
      <c r="B84" s="2" t="s">
        <v>410</v>
      </c>
      <c r="C84" s="114">
        <v>633</v>
      </c>
      <c r="D84" s="120"/>
      <c r="E84" s="120"/>
      <c r="F84" s="120"/>
    </row>
    <row r="85" spans="1:6" ht="12.75">
      <c r="A85" s="119" t="s">
        <v>308</v>
      </c>
      <c r="B85" s="2" t="s">
        <v>411</v>
      </c>
      <c r="C85" s="114">
        <v>634</v>
      </c>
      <c r="D85" s="120"/>
      <c r="E85" s="120"/>
      <c r="F85" s="120"/>
    </row>
    <row r="86" spans="1:6" ht="12.75" hidden="1">
      <c r="A86" s="119" t="s">
        <v>309</v>
      </c>
      <c r="B86" s="2" t="s">
        <v>412</v>
      </c>
      <c r="C86" s="114">
        <v>635</v>
      </c>
      <c r="D86" s="120"/>
      <c r="E86" s="120"/>
      <c r="F86" s="120"/>
    </row>
    <row r="87" spans="1:6" ht="12.75">
      <c r="A87" s="119" t="s">
        <v>310</v>
      </c>
      <c r="B87" s="2" t="s">
        <v>413</v>
      </c>
      <c r="C87" s="114">
        <v>636</v>
      </c>
      <c r="D87" s="120"/>
      <c r="E87" s="120"/>
      <c r="F87" s="120"/>
    </row>
    <row r="88" spans="1:6" ht="12.75" hidden="1">
      <c r="A88" s="119" t="s">
        <v>311</v>
      </c>
      <c r="B88" s="2" t="s">
        <v>414</v>
      </c>
      <c r="C88" s="114"/>
      <c r="D88" s="120"/>
      <c r="E88" s="120"/>
      <c r="F88" s="120">
        <f t="shared" si="0"/>
        <v>0</v>
      </c>
    </row>
    <row r="89" spans="1:6" ht="12.75" hidden="1">
      <c r="A89" s="119" t="s">
        <v>312</v>
      </c>
      <c r="B89" s="2"/>
      <c r="C89" s="114"/>
      <c r="D89" s="120"/>
      <c r="E89" s="120"/>
      <c r="F89" s="120">
        <f t="shared" si="0"/>
        <v>0</v>
      </c>
    </row>
    <row r="90" spans="1:6" ht="12.75" hidden="1">
      <c r="A90" s="119" t="s">
        <v>313</v>
      </c>
      <c r="B90" s="2" t="s">
        <v>415</v>
      </c>
      <c r="C90" s="114">
        <v>639</v>
      </c>
      <c r="D90" s="120"/>
      <c r="E90" s="120"/>
      <c r="F90" s="120">
        <f t="shared" si="0"/>
        <v>0</v>
      </c>
    </row>
    <row r="91" spans="1:6" ht="31.5" customHeight="1">
      <c r="A91" s="121" t="s">
        <v>155</v>
      </c>
      <c r="B91" s="122" t="s">
        <v>416</v>
      </c>
      <c r="C91" s="114"/>
      <c r="D91" s="123">
        <f>SUM(D92:D95)</f>
        <v>0</v>
      </c>
      <c r="E91" s="123">
        <f>SUM(E92:E95)</f>
        <v>0</v>
      </c>
      <c r="F91" s="123">
        <f t="shared" si="0"/>
        <v>0</v>
      </c>
    </row>
    <row r="92" spans="1:6" ht="12.75">
      <c r="A92" s="119" t="s">
        <v>304</v>
      </c>
      <c r="B92" s="2" t="s">
        <v>417</v>
      </c>
      <c r="C92" s="114">
        <v>671</v>
      </c>
      <c r="D92" s="120"/>
      <c r="E92" s="120"/>
      <c r="F92" s="120"/>
    </row>
    <row r="93" spans="1:6" ht="12.75" hidden="1">
      <c r="A93" s="119" t="s">
        <v>306</v>
      </c>
      <c r="B93" s="2" t="s">
        <v>418</v>
      </c>
      <c r="C93" s="114">
        <v>672</v>
      </c>
      <c r="D93" s="120"/>
      <c r="E93" s="120"/>
      <c r="F93" s="120">
        <f t="shared" si="0"/>
        <v>0</v>
      </c>
    </row>
    <row r="94" spans="1:6" ht="12.75" hidden="1">
      <c r="A94" s="119" t="s">
        <v>307</v>
      </c>
      <c r="B94" s="2" t="s">
        <v>419</v>
      </c>
      <c r="C94" s="114">
        <v>673</v>
      </c>
      <c r="D94" s="120"/>
      <c r="E94" s="120"/>
      <c r="F94" s="120">
        <f t="shared" si="0"/>
        <v>0</v>
      </c>
    </row>
    <row r="95" spans="1:6" ht="12.75" hidden="1">
      <c r="A95" s="119" t="s">
        <v>308</v>
      </c>
      <c r="B95" s="2" t="s">
        <v>420</v>
      </c>
      <c r="C95" s="114">
        <v>674</v>
      </c>
      <c r="D95" s="120"/>
      <c r="E95" s="120"/>
      <c r="F95" s="120">
        <f t="shared" si="0"/>
        <v>0</v>
      </c>
    </row>
    <row r="96" spans="1:6" s="110" customFormat="1" ht="12.75">
      <c r="A96" s="115" t="s">
        <v>421</v>
      </c>
      <c r="B96" s="1" t="s">
        <v>218</v>
      </c>
      <c r="C96" s="115"/>
      <c r="D96" s="118"/>
      <c r="E96" s="118"/>
      <c r="F96" s="118">
        <f t="shared" si="0"/>
        <v>0</v>
      </c>
    </row>
    <row r="97" spans="1:6" ht="12.75">
      <c r="A97" s="119" t="s">
        <v>304</v>
      </c>
      <c r="B97" s="2" t="s">
        <v>422</v>
      </c>
      <c r="C97" s="114"/>
      <c r="D97" s="124"/>
      <c r="E97" s="124"/>
      <c r="F97" s="120"/>
    </row>
    <row r="98" spans="1:6" ht="12.75">
      <c r="A98" s="119" t="s">
        <v>306</v>
      </c>
      <c r="B98" s="2" t="s">
        <v>176</v>
      </c>
      <c r="C98" s="114">
        <v>591</v>
      </c>
      <c r="D98" s="120"/>
      <c r="E98" s="120"/>
      <c r="F98" s="120"/>
    </row>
    <row r="99" spans="1:6" ht="12.75">
      <c r="A99" s="119" t="s">
        <v>307</v>
      </c>
      <c r="B99" s="2" t="s">
        <v>423</v>
      </c>
      <c r="C99" s="114">
        <v>595</v>
      </c>
      <c r="D99" s="120"/>
      <c r="E99" s="120"/>
      <c r="F99" s="120"/>
    </row>
    <row r="100" spans="1:6" ht="12.75">
      <c r="A100" s="119" t="s">
        <v>308</v>
      </c>
      <c r="B100" s="2" t="s">
        <v>424</v>
      </c>
      <c r="C100" s="114"/>
      <c r="D100" s="120"/>
      <c r="E100" s="120"/>
      <c r="F100" s="120"/>
    </row>
    <row r="101" spans="4:6" ht="12.75">
      <c r="D101" s="4"/>
      <c r="E101" s="4"/>
      <c r="F101" s="4"/>
    </row>
    <row r="102" spans="4:6" ht="12.75">
      <c r="D102" s="4"/>
      <c r="E102" s="4"/>
      <c r="F102" s="4"/>
    </row>
    <row r="103" spans="4:6" ht="12.75">
      <c r="D103" s="4"/>
      <c r="E103" s="4"/>
      <c r="F103" s="4"/>
    </row>
    <row r="104" spans="4:6" ht="12.75">
      <c r="D104" s="4"/>
      <c r="E104" s="4"/>
      <c r="F104" s="4"/>
    </row>
    <row r="105" spans="4:6" ht="12.75">
      <c r="D105" s="4"/>
      <c r="E105" s="4"/>
      <c r="F105" s="4"/>
    </row>
    <row r="106" spans="4:6" ht="12.75">
      <c r="D106" s="4"/>
      <c r="E106" s="4"/>
      <c r="F106" s="4"/>
    </row>
    <row r="107" spans="4:6" ht="12.75">
      <c r="D107" s="4"/>
      <c r="E107" s="4"/>
      <c r="F107" s="4"/>
    </row>
    <row r="108" spans="4:6" ht="12.75">
      <c r="D108" s="4"/>
      <c r="E108" s="4"/>
      <c r="F108" s="4"/>
    </row>
    <row r="109" spans="4:6" ht="12.75">
      <c r="D109" s="4"/>
      <c r="E109" s="4"/>
      <c r="F109" s="4"/>
    </row>
    <row r="110" spans="4:6" ht="12.75">
      <c r="D110" s="4"/>
      <c r="E110" s="4"/>
      <c r="F110" s="4"/>
    </row>
    <row r="111" spans="4:6" ht="12.75">
      <c r="D111" s="4"/>
      <c r="E111" s="4"/>
      <c r="F111" s="4"/>
    </row>
    <row r="112" spans="4:6" ht="12.75">
      <c r="D112" s="4"/>
      <c r="E112" s="4"/>
      <c r="F112" s="4"/>
    </row>
    <row r="113" spans="4:6" ht="12.75">
      <c r="D113" s="4"/>
      <c r="E113" s="4"/>
      <c r="F113" s="4"/>
    </row>
    <row r="114" spans="4:6" ht="12.75">
      <c r="D114" s="4"/>
      <c r="E114" s="4"/>
      <c r="F114" s="4"/>
    </row>
    <row r="115" spans="4:6" ht="12.75">
      <c r="D115" s="4"/>
      <c r="E115" s="4"/>
      <c r="F115" s="4"/>
    </row>
    <row r="116" spans="4:6" ht="12.75">
      <c r="D116" s="4"/>
      <c r="E116" s="4"/>
      <c r="F116" s="4"/>
    </row>
    <row r="117" spans="4:6" ht="12.75">
      <c r="D117" s="4"/>
      <c r="E117" s="4"/>
      <c r="F117" s="4"/>
    </row>
    <row r="118" spans="4:6" ht="12.75">
      <c r="D118" s="4"/>
      <c r="E118" s="4"/>
      <c r="F118" s="4"/>
    </row>
    <row r="119" spans="4:6" ht="12.75">
      <c r="D119" s="4"/>
      <c r="E119" s="4"/>
      <c r="F119" s="4"/>
    </row>
    <row r="120" spans="4:6" ht="12.75">
      <c r="D120" s="4"/>
      <c r="E120" s="4"/>
      <c r="F120" s="4"/>
    </row>
    <row r="121" spans="4:6" ht="12.75">
      <c r="D121" s="4"/>
      <c r="E121" s="4"/>
      <c r="F121" s="4"/>
    </row>
    <row r="122" spans="4:6" ht="12.75">
      <c r="D122" s="4"/>
      <c r="E122" s="4"/>
      <c r="F122" s="4"/>
    </row>
    <row r="123" spans="4:6" ht="12.75">
      <c r="D123" s="4"/>
      <c r="E123" s="4"/>
      <c r="F123" s="4"/>
    </row>
    <row r="124" spans="4:6" ht="12.75">
      <c r="D124" s="4"/>
      <c r="E124" s="4"/>
      <c r="F124" s="4"/>
    </row>
    <row r="125" spans="4:6" ht="12.75">
      <c r="D125" s="4"/>
      <c r="E125" s="4"/>
      <c r="F125" s="4"/>
    </row>
    <row r="126" spans="4:6" ht="12.75">
      <c r="D126" s="4"/>
      <c r="E126" s="4"/>
      <c r="F126" s="4"/>
    </row>
    <row r="127" spans="4:6" ht="12.75">
      <c r="D127" s="4"/>
      <c r="E127" s="4"/>
      <c r="F127" s="4"/>
    </row>
    <row r="128" spans="4:6" ht="12.75">
      <c r="D128" s="4"/>
      <c r="E128" s="4"/>
      <c r="F128" s="4"/>
    </row>
    <row r="129" spans="4:6" ht="12.75">
      <c r="D129" s="4"/>
      <c r="E129" s="4"/>
      <c r="F129" s="4"/>
    </row>
    <row r="130" spans="4:6" ht="12.75">
      <c r="D130" s="4"/>
      <c r="E130" s="4"/>
      <c r="F130" s="4"/>
    </row>
    <row r="131" spans="4:6" ht="12.75">
      <c r="D131" s="4"/>
      <c r="E131" s="4"/>
      <c r="F131" s="4"/>
    </row>
    <row r="132" spans="4:6" ht="12.75">
      <c r="D132" s="4"/>
      <c r="E132" s="4"/>
      <c r="F132" s="4"/>
    </row>
    <row r="133" spans="4:6" ht="12.75">
      <c r="D133" s="4"/>
      <c r="E133" s="4"/>
      <c r="F133" s="4"/>
    </row>
    <row r="134" spans="4:6" ht="12.75">
      <c r="D134" s="4"/>
      <c r="E134" s="4"/>
      <c r="F134" s="4"/>
    </row>
    <row r="135" spans="4:6" ht="12.75">
      <c r="D135" s="4"/>
      <c r="E135" s="4"/>
      <c r="F135" s="4"/>
    </row>
    <row r="136" spans="4:6" ht="12.75">
      <c r="D136" s="4"/>
      <c r="E136" s="4"/>
      <c r="F136" s="4"/>
    </row>
    <row r="137" spans="4:6" ht="12.75">
      <c r="D137" s="4"/>
      <c r="E137" s="4"/>
      <c r="F137" s="4"/>
    </row>
    <row r="138" spans="4:6" ht="12.75">
      <c r="D138" s="4"/>
      <c r="E138" s="4"/>
      <c r="F138" s="4"/>
    </row>
    <row r="139" spans="4:6" ht="12.75">
      <c r="D139" s="4"/>
      <c r="E139" s="4"/>
      <c r="F139" s="4"/>
    </row>
    <row r="140" spans="4:6" ht="12.75">
      <c r="D140" s="4"/>
      <c r="E140" s="4"/>
      <c r="F140" s="4"/>
    </row>
    <row r="141" spans="4:6" ht="12.75">
      <c r="D141" s="4"/>
      <c r="E141" s="4"/>
      <c r="F141" s="4"/>
    </row>
    <row r="142" spans="4:6" ht="12.75">
      <c r="D142" s="4"/>
      <c r="E142" s="4"/>
      <c r="F142" s="4"/>
    </row>
    <row r="143" spans="4:6" ht="12.75">
      <c r="D143" s="4"/>
      <c r="E143" s="4"/>
      <c r="F143" s="4"/>
    </row>
    <row r="144" spans="4:6" ht="12.75">
      <c r="D144" s="4"/>
      <c r="E144" s="4"/>
      <c r="F144" s="4"/>
    </row>
    <row r="145" spans="4:6" ht="12.75">
      <c r="D145" s="4"/>
      <c r="E145" s="4"/>
      <c r="F145" s="4"/>
    </row>
    <row r="146" spans="4:6" ht="12.75">
      <c r="D146" s="4"/>
      <c r="E146" s="4"/>
      <c r="F146" s="4"/>
    </row>
    <row r="147" spans="4:6" ht="12.75">
      <c r="D147" s="4"/>
      <c r="E147" s="4"/>
      <c r="F147" s="4"/>
    </row>
    <row r="148" spans="4:6" ht="12.75">
      <c r="D148" s="4"/>
      <c r="E148" s="4"/>
      <c r="F148" s="4"/>
    </row>
    <row r="149" spans="4:6" ht="12.75">
      <c r="D149" s="4"/>
      <c r="E149" s="4"/>
      <c r="F149" s="4"/>
    </row>
    <row r="150" spans="4:6" ht="12.75">
      <c r="D150" s="4"/>
      <c r="E150" s="4"/>
      <c r="F150" s="4"/>
    </row>
    <row r="151" spans="4:6" ht="12.75">
      <c r="D151" s="4"/>
      <c r="E151" s="4"/>
      <c r="F151" s="4"/>
    </row>
    <row r="152" spans="4:6" ht="12.75">
      <c r="D152" s="4"/>
      <c r="E152" s="4"/>
      <c r="F152" s="4"/>
    </row>
    <row r="153" spans="4:6" ht="12.75">
      <c r="D153" s="4"/>
      <c r="E153" s="4"/>
      <c r="F153" s="4"/>
    </row>
    <row r="154" spans="4:6" ht="12.75">
      <c r="D154" s="4"/>
      <c r="E154" s="4"/>
      <c r="F154" s="4"/>
    </row>
    <row r="155" spans="4:6" ht="12.75">
      <c r="D155" s="4"/>
      <c r="E155" s="4"/>
      <c r="F155" s="4"/>
    </row>
    <row r="156" spans="4:6" ht="12.75">
      <c r="D156" s="4"/>
      <c r="E156" s="4"/>
      <c r="F156" s="4"/>
    </row>
    <row r="157" spans="4:6" ht="12.75">
      <c r="D157" s="4"/>
      <c r="E157" s="4"/>
      <c r="F157" s="4"/>
    </row>
    <row r="158" spans="4:6" ht="12.75">
      <c r="D158" s="4"/>
      <c r="E158" s="4"/>
      <c r="F158" s="4"/>
    </row>
    <row r="159" spans="4:6" ht="12.75">
      <c r="D159" s="4"/>
      <c r="E159" s="4"/>
      <c r="F159" s="4"/>
    </row>
    <row r="160" spans="4:6" ht="12.75">
      <c r="D160" s="4"/>
      <c r="E160" s="4"/>
      <c r="F160" s="4"/>
    </row>
    <row r="161" spans="4:6" ht="12.75">
      <c r="D161" s="4"/>
      <c r="E161" s="4"/>
      <c r="F161" s="4"/>
    </row>
    <row r="162" spans="4:6" ht="12.75">
      <c r="D162" s="4"/>
      <c r="E162" s="4"/>
      <c r="F162" s="4"/>
    </row>
    <row r="163" spans="4:6" ht="12.75">
      <c r="D163" s="4"/>
      <c r="E163" s="4"/>
      <c r="F163" s="4"/>
    </row>
    <row r="164" spans="4:6" ht="12.75">
      <c r="D164" s="4"/>
      <c r="E164" s="4"/>
      <c r="F164" s="4"/>
    </row>
    <row r="165" spans="4:6" ht="12.75">
      <c r="D165" s="4"/>
      <c r="E165" s="4"/>
      <c r="F165" s="4"/>
    </row>
    <row r="166" spans="4:6" ht="12.75">
      <c r="D166" s="4"/>
      <c r="E166" s="4"/>
      <c r="F166" s="4"/>
    </row>
    <row r="167" spans="4:6" ht="12.75">
      <c r="D167" s="4"/>
      <c r="E167" s="4"/>
      <c r="F167" s="4"/>
    </row>
    <row r="168" spans="4:6" ht="12.75">
      <c r="D168" s="4"/>
      <c r="E168" s="4"/>
      <c r="F168" s="4"/>
    </row>
    <row r="169" spans="4:6" ht="12.75">
      <c r="D169" s="4"/>
      <c r="E169" s="4"/>
      <c r="F169" s="4"/>
    </row>
    <row r="170" spans="4:6" ht="12.75">
      <c r="D170" s="4"/>
      <c r="E170" s="4"/>
      <c r="F170" s="4"/>
    </row>
    <row r="171" spans="4:6" ht="12.75">
      <c r="D171" s="4"/>
      <c r="E171" s="4"/>
      <c r="F171" s="4"/>
    </row>
    <row r="172" spans="4:6" ht="12.75">
      <c r="D172" s="4"/>
      <c r="E172" s="4"/>
      <c r="F172" s="4"/>
    </row>
    <row r="173" spans="4:6" ht="12.75">
      <c r="D173" s="4"/>
      <c r="E173" s="4"/>
      <c r="F173" s="4"/>
    </row>
    <row r="174" spans="4:6" ht="12.75">
      <c r="D174" s="4"/>
      <c r="E174" s="4"/>
      <c r="F174" s="4"/>
    </row>
    <row r="175" spans="4:6" ht="12.75">
      <c r="D175" s="4"/>
      <c r="E175" s="4"/>
      <c r="F175" s="4"/>
    </row>
    <row r="176" spans="4:6" ht="12.75">
      <c r="D176" s="4"/>
      <c r="E176" s="4"/>
      <c r="F176" s="4"/>
    </row>
    <row r="177" spans="4:6" ht="12.75">
      <c r="D177" s="4"/>
      <c r="E177" s="4"/>
      <c r="F177" s="4"/>
    </row>
    <row r="178" spans="4:6" ht="12.75">
      <c r="D178" s="4"/>
      <c r="E178" s="4"/>
      <c r="F178" s="4"/>
    </row>
    <row r="179" spans="4:6" ht="12.75">
      <c r="D179" s="4"/>
      <c r="E179" s="4"/>
      <c r="F179" s="4"/>
    </row>
    <row r="180" spans="4:6" ht="12.75">
      <c r="D180" s="4"/>
      <c r="E180" s="4"/>
      <c r="F180" s="4"/>
    </row>
    <row r="181" spans="4:6" ht="12.75">
      <c r="D181" s="4"/>
      <c r="E181" s="4"/>
      <c r="F181" s="4"/>
    </row>
    <row r="182" spans="4:6" ht="12.75">
      <c r="D182" s="4"/>
      <c r="E182" s="4"/>
      <c r="F182" s="4"/>
    </row>
    <row r="183" spans="4:6" ht="12.75">
      <c r="D183" s="4"/>
      <c r="E183" s="4"/>
      <c r="F183" s="4"/>
    </row>
    <row r="184" spans="4:6" ht="12.75">
      <c r="D184" s="4"/>
      <c r="E184" s="4"/>
      <c r="F184" s="4"/>
    </row>
    <row r="185" spans="4:6" ht="12.75">
      <c r="D185" s="4"/>
      <c r="E185" s="4"/>
      <c r="F185" s="4"/>
    </row>
    <row r="186" spans="4:6" ht="12.75">
      <c r="D186" s="4"/>
      <c r="E186" s="4"/>
      <c r="F186" s="4"/>
    </row>
    <row r="187" spans="4:6" ht="12.75">
      <c r="D187" s="4"/>
      <c r="E187" s="4"/>
      <c r="F187" s="4"/>
    </row>
    <row r="188" spans="4:6" ht="12.75">
      <c r="D188" s="4"/>
      <c r="E188" s="4"/>
      <c r="F188" s="4"/>
    </row>
    <row r="189" spans="4:6" ht="12.75">
      <c r="D189" s="4"/>
      <c r="E189" s="4"/>
      <c r="F189" s="4"/>
    </row>
    <row r="190" spans="4:6" ht="12.75">
      <c r="D190" s="4"/>
      <c r="E190" s="4"/>
      <c r="F190" s="4"/>
    </row>
    <row r="191" spans="4:6" ht="12.75">
      <c r="D191" s="4"/>
      <c r="E191" s="4"/>
      <c r="F191" s="4"/>
    </row>
    <row r="192" spans="4:6" ht="12.75">
      <c r="D192" s="4"/>
      <c r="E192" s="4"/>
      <c r="F192" s="4"/>
    </row>
    <row r="193" spans="4:6" ht="12.75">
      <c r="D193" s="4"/>
      <c r="E193" s="4"/>
      <c r="F193" s="4"/>
    </row>
    <row r="194" spans="4:6" ht="12.75">
      <c r="D194" s="4"/>
      <c r="E194" s="4"/>
      <c r="F194" s="4"/>
    </row>
    <row r="195" spans="4:6" ht="12.75">
      <c r="D195" s="4"/>
      <c r="E195" s="4"/>
      <c r="F195" s="4"/>
    </row>
    <row r="196" spans="4:6" ht="12.75">
      <c r="D196" s="4"/>
      <c r="E196" s="4"/>
      <c r="F196" s="4"/>
    </row>
    <row r="197" spans="4:6" ht="12.75">
      <c r="D197" s="4"/>
      <c r="E197" s="4"/>
      <c r="F197" s="4"/>
    </row>
    <row r="198" spans="4:6" ht="12.75">
      <c r="D198" s="4"/>
      <c r="E198" s="4"/>
      <c r="F198" s="4"/>
    </row>
    <row r="199" spans="4:6" ht="12.75">
      <c r="D199" s="4"/>
      <c r="E199" s="4"/>
      <c r="F199" s="4"/>
    </row>
    <row r="200" spans="4:6" ht="12.75">
      <c r="D200" s="4"/>
      <c r="E200" s="4"/>
      <c r="F200" s="4"/>
    </row>
    <row r="201" spans="4:6" ht="12.75">
      <c r="D201" s="4"/>
      <c r="E201" s="4"/>
      <c r="F201" s="4"/>
    </row>
    <row r="202" spans="4:6" ht="12.75">
      <c r="D202" s="4"/>
      <c r="E202" s="4"/>
      <c r="F202" s="4"/>
    </row>
    <row r="203" spans="4:6" ht="12.75">
      <c r="D203" s="4"/>
      <c r="E203" s="4"/>
      <c r="F203" s="4"/>
    </row>
    <row r="204" spans="4:6" ht="12.75">
      <c r="D204" s="4"/>
      <c r="E204" s="4"/>
      <c r="F204" s="4"/>
    </row>
    <row r="205" spans="4:6" ht="12.75">
      <c r="D205" s="4"/>
      <c r="E205" s="4"/>
      <c r="F205" s="4"/>
    </row>
    <row r="206" spans="4:6" ht="12.75">
      <c r="D206" s="4"/>
      <c r="E206" s="4"/>
      <c r="F206" s="4"/>
    </row>
    <row r="207" spans="4:6" ht="12.75">
      <c r="D207" s="4"/>
      <c r="E207" s="4"/>
      <c r="F207" s="4"/>
    </row>
    <row r="208" spans="4:6" ht="12.75">
      <c r="D208" s="4"/>
      <c r="E208" s="4"/>
      <c r="F208" s="4"/>
    </row>
    <row r="209" spans="4:6" ht="12.75">
      <c r="D209" s="4"/>
      <c r="E209" s="4"/>
      <c r="F209" s="4"/>
    </row>
    <row r="210" spans="4:6" ht="12.75">
      <c r="D210" s="4"/>
      <c r="E210" s="4"/>
      <c r="F210" s="4"/>
    </row>
    <row r="211" spans="4:6" ht="12.75">
      <c r="D211" s="4"/>
      <c r="E211" s="4"/>
      <c r="F211" s="4"/>
    </row>
    <row r="212" spans="4:6" ht="12.75">
      <c r="D212" s="4"/>
      <c r="E212" s="4"/>
      <c r="F212" s="4"/>
    </row>
    <row r="213" spans="4:6" ht="12.75">
      <c r="D213" s="4"/>
      <c r="E213" s="4"/>
      <c r="F213" s="4"/>
    </row>
    <row r="214" spans="4:6" ht="12.75">
      <c r="D214" s="4"/>
      <c r="E214" s="4"/>
      <c r="F214" s="4"/>
    </row>
    <row r="215" spans="4:6" ht="12.75">
      <c r="D215" s="4"/>
      <c r="E215" s="4"/>
      <c r="F215" s="4"/>
    </row>
    <row r="216" spans="4:6" ht="12.75">
      <c r="D216" s="4"/>
      <c r="E216" s="4"/>
      <c r="F216" s="4"/>
    </row>
    <row r="217" spans="4:6" ht="12.75">
      <c r="D217" s="4"/>
      <c r="E217" s="4"/>
      <c r="F217" s="4"/>
    </row>
    <row r="218" spans="4:6" ht="12.75">
      <c r="D218" s="4"/>
      <c r="E218" s="4"/>
      <c r="F218" s="4"/>
    </row>
    <row r="219" spans="4:6" ht="12.75">
      <c r="D219" s="4"/>
      <c r="E219" s="4"/>
      <c r="F219" s="4"/>
    </row>
    <row r="220" spans="4:6" ht="12.75">
      <c r="D220" s="4"/>
      <c r="E220" s="4"/>
      <c r="F220" s="4"/>
    </row>
    <row r="221" spans="4:6" ht="12.75">
      <c r="D221" s="4"/>
      <c r="E221" s="4"/>
      <c r="F221" s="4"/>
    </row>
    <row r="222" spans="4:6" ht="12.75">
      <c r="D222" s="4"/>
      <c r="E222" s="4"/>
      <c r="F222" s="4"/>
    </row>
    <row r="223" spans="4:6" ht="12.75">
      <c r="D223" s="4"/>
      <c r="E223" s="4"/>
      <c r="F223" s="4"/>
    </row>
    <row r="224" spans="4:6" ht="12.75">
      <c r="D224" s="4"/>
      <c r="E224" s="4"/>
      <c r="F224" s="4"/>
    </row>
    <row r="225" spans="4:6" ht="12.75">
      <c r="D225" s="4"/>
      <c r="E225" s="4"/>
      <c r="F225" s="4"/>
    </row>
    <row r="226" spans="4:6" ht="12.75">
      <c r="D226" s="4"/>
      <c r="E226" s="4"/>
      <c r="F226" s="4"/>
    </row>
    <row r="227" spans="4:6" ht="12.75">
      <c r="D227" s="4"/>
      <c r="E227" s="4"/>
      <c r="F227" s="4"/>
    </row>
    <row r="228" spans="4:6" ht="12.75">
      <c r="D228" s="4"/>
      <c r="E228" s="4"/>
      <c r="F228" s="4"/>
    </row>
    <row r="229" spans="4:6" ht="12.75">
      <c r="D229" s="4"/>
      <c r="E229" s="4"/>
      <c r="F229" s="4"/>
    </row>
    <row r="230" spans="4:6" ht="12.75">
      <c r="D230" s="4"/>
      <c r="E230" s="4"/>
      <c r="F230" s="4"/>
    </row>
    <row r="231" spans="4:6" ht="12.75">
      <c r="D231" s="4"/>
      <c r="E231" s="4"/>
      <c r="F231" s="4"/>
    </row>
    <row r="232" spans="4:6" ht="12.75">
      <c r="D232" s="4"/>
      <c r="E232" s="4"/>
      <c r="F232" s="4"/>
    </row>
    <row r="233" spans="4:6" ht="12.75">
      <c r="D233" s="4"/>
      <c r="E233" s="4"/>
      <c r="F233" s="4"/>
    </row>
    <row r="234" spans="4:6" ht="12.75">
      <c r="D234" s="4"/>
      <c r="E234" s="4"/>
      <c r="F234" s="4"/>
    </row>
    <row r="235" spans="4:6" ht="12.75">
      <c r="D235" s="4"/>
      <c r="E235" s="4"/>
      <c r="F235" s="4"/>
    </row>
    <row r="236" spans="4:6" ht="12.75">
      <c r="D236" s="4"/>
      <c r="E236" s="4"/>
      <c r="F236" s="4"/>
    </row>
    <row r="237" spans="4:6" ht="12.75">
      <c r="D237" s="4"/>
      <c r="E237" s="4"/>
      <c r="F237" s="4"/>
    </row>
    <row r="238" spans="4:6" ht="12.75">
      <c r="D238" s="4"/>
      <c r="E238" s="4"/>
      <c r="F238" s="4"/>
    </row>
    <row r="239" spans="4:6" ht="12.75">
      <c r="D239" s="4"/>
      <c r="E239" s="4"/>
      <c r="F239" s="4"/>
    </row>
    <row r="240" spans="4:6" ht="12.75">
      <c r="D240" s="4"/>
      <c r="E240" s="4"/>
      <c r="F240" s="4"/>
    </row>
    <row r="241" spans="4:6" ht="12.75">
      <c r="D241" s="4"/>
      <c r="E241" s="4"/>
      <c r="F241" s="4"/>
    </row>
    <row r="242" spans="4:6" ht="12.75">
      <c r="D242" s="4"/>
      <c r="E242" s="4"/>
      <c r="F242" s="4"/>
    </row>
    <row r="243" spans="4:6" ht="12.75">
      <c r="D243" s="4"/>
      <c r="E243" s="4"/>
      <c r="F243" s="4"/>
    </row>
    <row r="244" spans="4:6" ht="12.75">
      <c r="D244" s="4"/>
      <c r="E244" s="4"/>
      <c r="F244" s="4"/>
    </row>
    <row r="245" spans="4:6" ht="12.75">
      <c r="D245" s="4"/>
      <c r="E245" s="4"/>
      <c r="F245" s="4"/>
    </row>
    <row r="246" spans="4:6" ht="12.75">
      <c r="D246" s="4"/>
      <c r="E246" s="4"/>
      <c r="F246" s="4"/>
    </row>
  </sheetData>
  <sheetProtection/>
  <mergeCells count="1">
    <mergeCell ref="D1:E1"/>
  </mergeCells>
  <printOptions/>
  <pageMargins left="0.37" right="0.28" top="0.984251969" bottom="0.984251969" header="0.4921259845" footer="0.492125984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71" sqref="O71"/>
    </sheetView>
  </sheetViews>
  <sheetFormatPr defaultColWidth="9.140625" defaultRowHeight="12.75"/>
  <cols>
    <col min="1" max="1" width="9.7109375" style="5" customWidth="1"/>
    <col min="2" max="2" width="35.7109375" style="0" customWidth="1"/>
    <col min="3" max="3" width="4.00390625" style="6" customWidth="1"/>
    <col min="4" max="4" width="8.7109375" style="4" bestFit="1" customWidth="1"/>
    <col min="5" max="5" width="8.7109375" style="4" hidden="1" customWidth="1"/>
    <col min="6" max="6" width="7.7109375" style="4" hidden="1" customWidth="1"/>
    <col min="7" max="7" width="8.7109375" style="4" hidden="1" customWidth="1"/>
    <col min="8" max="8" width="9.57421875" style="4" bestFit="1" customWidth="1"/>
    <col min="9" max="10" width="7.7109375" style="4" hidden="1" customWidth="1"/>
    <col min="11" max="12" width="8.7109375" style="4" bestFit="1" customWidth="1"/>
    <col min="13" max="13" width="8.8515625" style="3" customWidth="1"/>
  </cols>
  <sheetData>
    <row r="1" spans="4:12" ht="18.75" thickBot="1">
      <c r="D1" s="6"/>
      <c r="G1" s="231"/>
      <c r="H1" s="231"/>
      <c r="I1" s="231"/>
      <c r="J1" s="231"/>
      <c r="K1"/>
      <c r="L1" s="32"/>
    </row>
    <row r="2" spans="1:12" ht="15.75">
      <c r="A2" s="232" t="s">
        <v>208</v>
      </c>
      <c r="B2" s="233"/>
      <c r="C2" s="234"/>
      <c r="D2" s="44">
        <v>2009</v>
      </c>
      <c r="E2" s="44">
        <v>2010</v>
      </c>
      <c r="F2" s="44">
        <v>2010</v>
      </c>
      <c r="G2" s="109" t="s">
        <v>298</v>
      </c>
      <c r="H2" s="125" t="s">
        <v>299</v>
      </c>
      <c r="I2" s="67">
        <v>2012</v>
      </c>
      <c r="J2" s="61">
        <v>2013</v>
      </c>
      <c r="K2" s="125" t="s">
        <v>430</v>
      </c>
      <c r="L2" s="125" t="s">
        <v>429</v>
      </c>
    </row>
    <row r="3" spans="1:12" ht="12.75">
      <c r="A3" s="45" t="s">
        <v>131</v>
      </c>
      <c r="B3" s="7"/>
      <c r="C3" s="8" t="s">
        <v>130</v>
      </c>
      <c r="D3" s="9"/>
      <c r="E3" s="9" t="s">
        <v>65</v>
      </c>
      <c r="F3" s="9" t="s">
        <v>66</v>
      </c>
      <c r="G3" s="46" t="s">
        <v>67</v>
      </c>
      <c r="H3" s="68" t="s">
        <v>67</v>
      </c>
      <c r="I3" s="68" t="s">
        <v>67</v>
      </c>
      <c r="J3" s="62" t="s">
        <v>67</v>
      </c>
      <c r="K3" s="68" t="s">
        <v>67</v>
      </c>
      <c r="L3" s="68" t="s">
        <v>67</v>
      </c>
    </row>
    <row r="4" spans="1:13" s="14" customFormat="1" ht="12.75">
      <c r="A4" s="97"/>
      <c r="B4" s="98" t="s">
        <v>68</v>
      </c>
      <c r="C4" s="99"/>
      <c r="D4" s="100">
        <f>D5+D30+D57</f>
        <v>97888846.94</v>
      </c>
      <c r="E4" s="100">
        <f>E5+E30+E57</f>
        <v>100480107.44999999</v>
      </c>
      <c r="F4" s="100">
        <f>F5+F30+F57</f>
        <v>0</v>
      </c>
      <c r="G4" s="101">
        <f>E4+F4</f>
        <v>100480107.44999999</v>
      </c>
      <c r="H4" s="69">
        <f>H5+H30+H57</f>
        <v>100368483.44999999</v>
      </c>
      <c r="I4" s="69">
        <f>I5+I30+I57</f>
        <v>0</v>
      </c>
      <c r="J4" s="63">
        <f>J5+J30+J57</f>
        <v>0</v>
      </c>
      <c r="K4" s="69">
        <f>K5+K30+K57</f>
        <v>0</v>
      </c>
      <c r="L4" s="69">
        <f>L5+L30+L57</f>
        <v>0</v>
      </c>
      <c r="M4" s="33"/>
    </row>
    <row r="5" spans="1:12" ht="12.75">
      <c r="A5" s="49" t="s">
        <v>69</v>
      </c>
      <c r="B5" s="35" t="s">
        <v>71</v>
      </c>
      <c r="C5" s="36"/>
      <c r="D5" s="37">
        <f>D6+D16+D27+D29</f>
        <v>92432399.85</v>
      </c>
      <c r="E5" s="37">
        <f>E6+E16+E27+E29</f>
        <v>94691344.94999999</v>
      </c>
      <c r="F5" s="37">
        <f>F6+F16+F27+F29</f>
        <v>0</v>
      </c>
      <c r="G5" s="50">
        <f>E5+F5</f>
        <v>94691344.94999999</v>
      </c>
      <c r="H5" s="70">
        <f>H6+H16+H27+H29</f>
        <v>94691344.94999999</v>
      </c>
      <c r="I5" s="70">
        <f>I6+I16+I27+I29</f>
        <v>0</v>
      </c>
      <c r="J5" s="64">
        <f>J6+J16+J27+J29</f>
        <v>0</v>
      </c>
      <c r="K5" s="70">
        <f>K6+K16+K27+K29</f>
        <v>0</v>
      </c>
      <c r="L5" s="70">
        <f>L6+L16+L27+L29</f>
        <v>0</v>
      </c>
    </row>
    <row r="6" spans="1:12" ht="12.75">
      <c r="A6" s="47" t="s">
        <v>132</v>
      </c>
      <c r="B6" s="11" t="s">
        <v>72</v>
      </c>
      <c r="C6" s="12"/>
      <c r="D6" s="13">
        <f aca="true" t="shared" si="0" ref="D6:J6">SUM(D7:D15)</f>
        <v>1626809.66</v>
      </c>
      <c r="E6" s="13">
        <f>SUM(E7:E15)</f>
        <v>1626809.66</v>
      </c>
      <c r="F6" s="13">
        <f t="shared" si="0"/>
        <v>0</v>
      </c>
      <c r="G6" s="48">
        <f t="shared" si="0"/>
        <v>1626809.66</v>
      </c>
      <c r="H6" s="69">
        <f t="shared" si="0"/>
        <v>1626809.66</v>
      </c>
      <c r="I6" s="69">
        <f t="shared" si="0"/>
        <v>0</v>
      </c>
      <c r="J6" s="63">
        <f t="shared" si="0"/>
        <v>0</v>
      </c>
      <c r="K6" s="69">
        <f>SUM(K7:K15)</f>
        <v>0</v>
      </c>
      <c r="L6" s="69">
        <f>SUM(L7:L15)</f>
        <v>0</v>
      </c>
    </row>
    <row r="7" spans="1:12" ht="12.75" hidden="1">
      <c r="A7" s="51" t="s">
        <v>133</v>
      </c>
      <c r="B7" s="16" t="s">
        <v>73</v>
      </c>
      <c r="C7" s="17" t="s">
        <v>79</v>
      </c>
      <c r="D7" s="18"/>
      <c r="E7" s="18"/>
      <c r="F7" s="18"/>
      <c r="G7" s="52">
        <f aca="true" t="shared" si="1" ref="G7:H29">E7+F7</f>
        <v>0</v>
      </c>
      <c r="H7" s="71"/>
      <c r="I7" s="71"/>
      <c r="J7" s="65"/>
      <c r="K7" s="71"/>
      <c r="L7" s="71"/>
    </row>
    <row r="8" spans="1:12" ht="12.75" hidden="1">
      <c r="A8" s="51" t="s">
        <v>100</v>
      </c>
      <c r="B8" s="16" t="s">
        <v>74</v>
      </c>
      <c r="C8" s="17" t="s">
        <v>81</v>
      </c>
      <c r="D8" s="18"/>
      <c r="E8" s="18"/>
      <c r="F8" s="18"/>
      <c r="G8" s="52">
        <f t="shared" si="1"/>
        <v>0</v>
      </c>
      <c r="H8" s="71"/>
      <c r="I8" s="71"/>
      <c r="J8" s="65"/>
      <c r="K8" s="71"/>
      <c r="L8" s="71"/>
    </row>
    <row r="9" spans="1:12" ht="12.75" hidden="1">
      <c r="A9" s="51" t="s">
        <v>101</v>
      </c>
      <c r="B9" s="16" t="s">
        <v>75</v>
      </c>
      <c r="C9" s="17" t="s">
        <v>83</v>
      </c>
      <c r="D9" s="18"/>
      <c r="E9" s="18"/>
      <c r="F9" s="18"/>
      <c r="G9" s="52">
        <f t="shared" si="1"/>
        <v>0</v>
      </c>
      <c r="H9" s="71"/>
      <c r="I9" s="71"/>
      <c r="J9" s="65"/>
      <c r="K9" s="71"/>
      <c r="L9" s="71"/>
    </row>
    <row r="10" spans="1:12" ht="12.75" hidden="1">
      <c r="A10" s="51" t="s">
        <v>103</v>
      </c>
      <c r="B10" s="16" t="s">
        <v>137</v>
      </c>
      <c r="C10" s="17" t="s">
        <v>85</v>
      </c>
      <c r="D10" s="18"/>
      <c r="E10" s="18"/>
      <c r="F10" s="18"/>
      <c r="G10" s="52">
        <f t="shared" si="1"/>
        <v>0</v>
      </c>
      <c r="H10" s="71"/>
      <c r="I10" s="71"/>
      <c r="J10" s="65"/>
      <c r="K10" s="71"/>
      <c r="L10" s="71"/>
    </row>
    <row r="11" spans="1:12" ht="12.75">
      <c r="A11" s="51" t="s">
        <v>104</v>
      </c>
      <c r="B11" s="16" t="s">
        <v>138</v>
      </c>
      <c r="C11" s="17" t="s">
        <v>87</v>
      </c>
      <c r="D11" s="18">
        <v>75743.66</v>
      </c>
      <c r="E11" s="18">
        <v>75743.66</v>
      </c>
      <c r="F11" s="18"/>
      <c r="G11" s="52">
        <f t="shared" si="1"/>
        <v>75743.66</v>
      </c>
      <c r="H11" s="71">
        <f t="shared" si="1"/>
        <v>75743.66</v>
      </c>
      <c r="I11" s="71"/>
      <c r="J11" s="65"/>
      <c r="K11" s="71">
        <f aca="true" t="shared" si="2" ref="K11:L13">I11+J11</f>
        <v>0</v>
      </c>
      <c r="L11" s="71">
        <f t="shared" si="2"/>
        <v>0</v>
      </c>
    </row>
    <row r="12" spans="1:12" ht="12.75">
      <c r="A12" s="51" t="s">
        <v>105</v>
      </c>
      <c r="B12" s="16" t="s">
        <v>140</v>
      </c>
      <c r="C12" s="17" t="s">
        <v>89</v>
      </c>
      <c r="D12" s="18">
        <v>1451066</v>
      </c>
      <c r="E12" s="18">
        <v>1451066</v>
      </c>
      <c r="F12" s="18"/>
      <c r="G12" s="52">
        <f t="shared" si="1"/>
        <v>1451066</v>
      </c>
      <c r="H12" s="71">
        <f t="shared" si="1"/>
        <v>1451066</v>
      </c>
      <c r="I12" s="71"/>
      <c r="J12" s="65"/>
      <c r="K12" s="71">
        <f t="shared" si="2"/>
        <v>0</v>
      </c>
      <c r="L12" s="71">
        <f t="shared" si="2"/>
        <v>0</v>
      </c>
    </row>
    <row r="13" spans="1:12" ht="12.75">
      <c r="A13" s="51" t="s">
        <v>134</v>
      </c>
      <c r="B13" s="16" t="s">
        <v>76</v>
      </c>
      <c r="C13" s="17" t="s">
        <v>107</v>
      </c>
      <c r="D13" s="18">
        <v>100000</v>
      </c>
      <c r="E13" s="18">
        <v>100000</v>
      </c>
      <c r="F13" s="18"/>
      <c r="G13" s="52">
        <f t="shared" si="1"/>
        <v>100000</v>
      </c>
      <c r="H13" s="71">
        <f t="shared" si="1"/>
        <v>100000</v>
      </c>
      <c r="I13" s="71"/>
      <c r="J13" s="65"/>
      <c r="K13" s="71">
        <f t="shared" si="2"/>
        <v>0</v>
      </c>
      <c r="L13" s="71">
        <f t="shared" si="2"/>
        <v>0</v>
      </c>
    </row>
    <row r="14" spans="1:12" ht="12.75" hidden="1">
      <c r="A14" s="51" t="s">
        <v>135</v>
      </c>
      <c r="B14" s="16" t="s">
        <v>141</v>
      </c>
      <c r="C14" s="17" t="s">
        <v>110</v>
      </c>
      <c r="D14" s="18"/>
      <c r="E14" s="18"/>
      <c r="F14" s="18"/>
      <c r="G14" s="52">
        <f t="shared" si="1"/>
        <v>0</v>
      </c>
      <c r="H14" s="71"/>
      <c r="I14" s="71"/>
      <c r="J14" s="65"/>
      <c r="K14" s="71"/>
      <c r="L14" s="71"/>
    </row>
    <row r="15" spans="1:12" ht="12.75" hidden="1">
      <c r="A15" s="51" t="s">
        <v>136</v>
      </c>
      <c r="B15" s="16" t="s">
        <v>77</v>
      </c>
      <c r="C15" s="17" t="s">
        <v>112</v>
      </c>
      <c r="D15" s="18"/>
      <c r="E15" s="18"/>
      <c r="F15" s="18"/>
      <c r="G15" s="52">
        <f t="shared" si="1"/>
        <v>0</v>
      </c>
      <c r="H15" s="71"/>
      <c r="I15" s="71"/>
      <c r="J15" s="65"/>
      <c r="K15" s="71"/>
      <c r="L15" s="71"/>
    </row>
    <row r="16" spans="1:12" ht="12.75">
      <c r="A16" s="47" t="s">
        <v>142</v>
      </c>
      <c r="B16" s="11" t="s">
        <v>78</v>
      </c>
      <c r="C16" s="12"/>
      <c r="D16" s="13">
        <f>SUM(D17:D26)</f>
        <v>90785590.19</v>
      </c>
      <c r="E16" s="13">
        <f>SUM(E17:E26)</f>
        <v>93044535.28999999</v>
      </c>
      <c r="F16" s="13">
        <f>SUM(F17:F26)</f>
        <v>0</v>
      </c>
      <c r="G16" s="48">
        <f>E16+F16</f>
        <v>93044535.28999999</v>
      </c>
      <c r="H16" s="69">
        <f>SUM(H17:H26)</f>
        <v>93044535.28999999</v>
      </c>
      <c r="I16" s="69">
        <f>SUM(I17:I26)</f>
        <v>0</v>
      </c>
      <c r="J16" s="63">
        <f>SUM(J17:J26)</f>
        <v>0</v>
      </c>
      <c r="K16" s="69">
        <f>SUM(K17:K26)</f>
        <v>0</v>
      </c>
      <c r="L16" s="69">
        <f>SUM(L17:L26)</f>
        <v>0</v>
      </c>
    </row>
    <row r="17" spans="1:12" ht="12.75">
      <c r="A17" s="51" t="s">
        <v>133</v>
      </c>
      <c r="B17" s="16" t="s">
        <v>80</v>
      </c>
      <c r="C17" s="17" t="s">
        <v>81</v>
      </c>
      <c r="D17" s="18">
        <v>4787584.25</v>
      </c>
      <c r="E17" s="18">
        <v>4726534.2</v>
      </c>
      <c r="F17" s="18"/>
      <c r="G17" s="52">
        <f t="shared" si="1"/>
        <v>4726534.2</v>
      </c>
      <c r="H17" s="71">
        <f t="shared" si="1"/>
        <v>4726534.2</v>
      </c>
      <c r="I17" s="71"/>
      <c r="J17" s="65"/>
      <c r="K17" s="71">
        <f aca="true" t="shared" si="3" ref="K17:K24">I17+J17</f>
        <v>0</v>
      </c>
      <c r="L17" s="71">
        <f aca="true" t="shared" si="4" ref="L17:L24">J17+K17</f>
        <v>0</v>
      </c>
    </row>
    <row r="18" spans="1:12" ht="12.75" hidden="1">
      <c r="A18" s="51" t="s">
        <v>100</v>
      </c>
      <c r="B18" s="16" t="s">
        <v>143</v>
      </c>
      <c r="C18" s="17" t="s">
        <v>102</v>
      </c>
      <c r="D18" s="18"/>
      <c r="E18" s="18"/>
      <c r="F18" s="18"/>
      <c r="G18" s="52">
        <f t="shared" si="1"/>
        <v>0</v>
      </c>
      <c r="H18" s="71">
        <f t="shared" si="1"/>
        <v>0</v>
      </c>
      <c r="I18" s="71"/>
      <c r="J18" s="65"/>
      <c r="K18" s="71">
        <f t="shared" si="3"/>
        <v>0</v>
      </c>
      <c r="L18" s="71">
        <f t="shared" si="4"/>
        <v>0</v>
      </c>
    </row>
    <row r="19" spans="1:12" ht="12.75">
      <c r="A19" s="51" t="s">
        <v>101</v>
      </c>
      <c r="B19" s="16" t="s">
        <v>82</v>
      </c>
      <c r="C19" s="17" t="s">
        <v>91</v>
      </c>
      <c r="D19" s="18">
        <v>85108837.99</v>
      </c>
      <c r="E19" s="18">
        <v>85143837.99</v>
      </c>
      <c r="F19" s="18"/>
      <c r="G19" s="52">
        <f t="shared" si="1"/>
        <v>85143837.99</v>
      </c>
      <c r="H19" s="71">
        <f t="shared" si="1"/>
        <v>85143837.99</v>
      </c>
      <c r="I19" s="71"/>
      <c r="J19" s="65"/>
      <c r="K19" s="71">
        <f t="shared" si="3"/>
        <v>0</v>
      </c>
      <c r="L19" s="71">
        <f t="shared" si="4"/>
        <v>0</v>
      </c>
    </row>
    <row r="20" spans="1:12" ht="12.75">
      <c r="A20" s="51" t="s">
        <v>103</v>
      </c>
      <c r="B20" s="16" t="s">
        <v>84</v>
      </c>
      <c r="C20" s="17" t="s">
        <v>93</v>
      </c>
      <c r="D20" s="18">
        <v>506925.8</v>
      </c>
      <c r="E20" s="18">
        <v>506925.8</v>
      </c>
      <c r="F20" s="18"/>
      <c r="G20" s="52">
        <f t="shared" si="1"/>
        <v>506925.8</v>
      </c>
      <c r="H20" s="71">
        <f t="shared" si="1"/>
        <v>506925.8</v>
      </c>
      <c r="I20" s="71"/>
      <c r="J20" s="65"/>
      <c r="K20" s="71">
        <f t="shared" si="3"/>
        <v>0</v>
      </c>
      <c r="L20" s="71">
        <f t="shared" si="4"/>
        <v>0</v>
      </c>
    </row>
    <row r="21" spans="1:12" ht="12.75" hidden="1">
      <c r="A21" s="51" t="s">
        <v>104</v>
      </c>
      <c r="B21" s="16" t="s">
        <v>86</v>
      </c>
      <c r="C21" s="17" t="s">
        <v>94</v>
      </c>
      <c r="D21" s="18"/>
      <c r="E21" s="18"/>
      <c r="F21" s="18"/>
      <c r="G21" s="52">
        <f t="shared" si="1"/>
        <v>0</v>
      </c>
      <c r="H21" s="71">
        <f t="shared" si="1"/>
        <v>0</v>
      </c>
      <c r="I21" s="71"/>
      <c r="J21" s="65"/>
      <c r="K21" s="71">
        <f t="shared" si="3"/>
        <v>0</v>
      </c>
      <c r="L21" s="71">
        <f t="shared" si="4"/>
        <v>0</v>
      </c>
    </row>
    <row r="22" spans="1:12" ht="12.75">
      <c r="A22" s="51" t="s">
        <v>105</v>
      </c>
      <c r="B22" s="16" t="s">
        <v>144</v>
      </c>
      <c r="C22" s="17" t="s">
        <v>97</v>
      </c>
      <c r="D22" s="18">
        <v>280115.15</v>
      </c>
      <c r="E22" s="18">
        <v>313510.3</v>
      </c>
      <c r="F22" s="18"/>
      <c r="G22" s="52">
        <f t="shared" si="1"/>
        <v>313510.3</v>
      </c>
      <c r="H22" s="71">
        <f t="shared" si="1"/>
        <v>313510.3</v>
      </c>
      <c r="I22" s="71"/>
      <c r="J22" s="65"/>
      <c r="K22" s="71">
        <f t="shared" si="3"/>
        <v>0</v>
      </c>
      <c r="L22" s="71">
        <f t="shared" si="4"/>
        <v>0</v>
      </c>
    </row>
    <row r="23" spans="1:12" ht="12.75" hidden="1">
      <c r="A23" s="51" t="s">
        <v>134</v>
      </c>
      <c r="B23" s="16" t="s">
        <v>145</v>
      </c>
      <c r="C23" s="17" t="s">
        <v>99</v>
      </c>
      <c r="D23" s="18"/>
      <c r="E23" s="18"/>
      <c r="F23" s="18"/>
      <c r="G23" s="52">
        <f t="shared" si="1"/>
        <v>0</v>
      </c>
      <c r="H23" s="71">
        <f t="shared" si="1"/>
        <v>0</v>
      </c>
      <c r="I23" s="71"/>
      <c r="J23" s="65"/>
      <c r="K23" s="71">
        <f t="shared" si="3"/>
        <v>0</v>
      </c>
      <c r="L23" s="71">
        <f t="shared" si="4"/>
        <v>0</v>
      </c>
    </row>
    <row r="24" spans="1:12" ht="12.75">
      <c r="A24" s="51" t="s">
        <v>135</v>
      </c>
      <c r="B24" s="16" t="s">
        <v>88</v>
      </c>
      <c r="C24" s="17" t="s">
        <v>109</v>
      </c>
      <c r="D24" s="18">
        <v>102127</v>
      </c>
      <c r="E24" s="18">
        <v>2353727</v>
      </c>
      <c r="F24" s="18"/>
      <c r="G24" s="52">
        <f t="shared" si="1"/>
        <v>2353727</v>
      </c>
      <c r="H24" s="71">
        <f t="shared" si="1"/>
        <v>2353727</v>
      </c>
      <c r="I24" s="71"/>
      <c r="J24" s="65"/>
      <c r="K24" s="71">
        <f t="shared" si="3"/>
        <v>0</v>
      </c>
      <c r="L24" s="71">
        <f t="shared" si="4"/>
        <v>0</v>
      </c>
    </row>
    <row r="25" spans="1:12" ht="12.75" hidden="1">
      <c r="A25" s="51" t="s">
        <v>136</v>
      </c>
      <c r="B25" s="16" t="s">
        <v>146</v>
      </c>
      <c r="C25" s="17" t="s">
        <v>111</v>
      </c>
      <c r="D25" s="18"/>
      <c r="E25" s="18"/>
      <c r="F25" s="18"/>
      <c r="G25" s="52">
        <f t="shared" si="1"/>
        <v>0</v>
      </c>
      <c r="H25" s="71"/>
      <c r="I25" s="71"/>
      <c r="J25" s="65"/>
      <c r="K25" s="71"/>
      <c r="L25" s="71"/>
    </row>
    <row r="26" spans="1:12" ht="12.75" hidden="1">
      <c r="A26" s="51" t="s">
        <v>139</v>
      </c>
      <c r="B26" s="16" t="s">
        <v>90</v>
      </c>
      <c r="C26" s="17" t="s">
        <v>113</v>
      </c>
      <c r="D26" s="18"/>
      <c r="E26" s="18"/>
      <c r="F26" s="18"/>
      <c r="G26" s="52">
        <f t="shared" si="1"/>
        <v>0</v>
      </c>
      <c r="H26" s="71"/>
      <c r="I26" s="71"/>
      <c r="J26" s="65"/>
      <c r="K26" s="71"/>
      <c r="L26" s="71"/>
    </row>
    <row r="27" spans="1:12" ht="12.75">
      <c r="A27" s="47" t="s">
        <v>150</v>
      </c>
      <c r="B27" s="11" t="s">
        <v>92</v>
      </c>
      <c r="C27" s="12"/>
      <c r="D27" s="13">
        <f>SUM(D28:D28)</f>
        <v>20000</v>
      </c>
      <c r="E27" s="13">
        <f>SUM(E28:E28)</f>
        <v>20000</v>
      </c>
      <c r="F27" s="13">
        <f>SUM(F28:F28)</f>
        <v>0</v>
      </c>
      <c r="G27" s="48">
        <f>E27+F27</f>
        <v>20000</v>
      </c>
      <c r="H27" s="69">
        <f>SUM(H28:H28)</f>
        <v>20000</v>
      </c>
      <c r="I27" s="69">
        <f>SUM(I28:I28)</f>
        <v>0</v>
      </c>
      <c r="J27" s="63">
        <f>SUM(J28:J28)</f>
        <v>0</v>
      </c>
      <c r="K27" s="69">
        <f>SUM(K28:K28)</f>
        <v>0</v>
      </c>
      <c r="L27" s="69">
        <f>SUM(L28:L28)</f>
        <v>0</v>
      </c>
    </row>
    <row r="28" spans="1:12" ht="12.75">
      <c r="A28" s="51" t="s">
        <v>134</v>
      </c>
      <c r="B28" s="16" t="s">
        <v>148</v>
      </c>
      <c r="C28" s="17" t="s">
        <v>123</v>
      </c>
      <c r="D28" s="18">
        <v>20000</v>
      </c>
      <c r="E28" s="18">
        <v>20000</v>
      </c>
      <c r="F28" s="18"/>
      <c r="G28" s="52">
        <f t="shared" si="1"/>
        <v>20000</v>
      </c>
      <c r="H28" s="71">
        <f t="shared" si="1"/>
        <v>20000</v>
      </c>
      <c r="I28" s="71"/>
      <c r="J28" s="65"/>
      <c r="K28" s="71">
        <f>I28+J28</f>
        <v>0</v>
      </c>
      <c r="L28" s="71">
        <f>J28+K28</f>
        <v>0</v>
      </c>
    </row>
    <row r="29" spans="1:13" s="38" customFormat="1" ht="12.75">
      <c r="A29" s="47" t="s">
        <v>155</v>
      </c>
      <c r="B29" s="11" t="s">
        <v>106</v>
      </c>
      <c r="C29" s="12"/>
      <c r="D29" s="13"/>
      <c r="E29" s="13"/>
      <c r="F29" s="13"/>
      <c r="G29" s="53">
        <f t="shared" si="1"/>
        <v>0</v>
      </c>
      <c r="H29" s="69">
        <v>0</v>
      </c>
      <c r="I29" s="69"/>
      <c r="J29" s="63"/>
      <c r="K29" s="69">
        <v>0</v>
      </c>
      <c r="L29" s="69">
        <v>0</v>
      </c>
      <c r="M29" s="39"/>
    </row>
    <row r="30" spans="1:12" ht="12.75">
      <c r="A30" s="49" t="s">
        <v>70</v>
      </c>
      <c r="B30" s="35" t="s">
        <v>96</v>
      </c>
      <c r="C30" s="36"/>
      <c r="D30" s="37">
        <f>D31+D34+D50</f>
        <v>5456447.09</v>
      </c>
      <c r="E30" s="37">
        <f>E31+E34+E50</f>
        <v>5788762.5</v>
      </c>
      <c r="F30" s="37">
        <f>F31+F34+F50</f>
        <v>0</v>
      </c>
      <c r="G30" s="50">
        <f>E30+F30</f>
        <v>5788762.5</v>
      </c>
      <c r="H30" s="70">
        <f>H31+H34+H50</f>
        <v>5677138.5</v>
      </c>
      <c r="I30" s="70">
        <f>I31+I34+I50</f>
        <v>0</v>
      </c>
      <c r="J30" s="64">
        <f>J31+J34+J50</f>
        <v>0</v>
      </c>
      <c r="K30" s="70">
        <f>K31+K34+K50</f>
        <v>0</v>
      </c>
      <c r="L30" s="70">
        <f>L31+L34+L50</f>
        <v>0</v>
      </c>
    </row>
    <row r="31" spans="1:12" ht="12.75">
      <c r="A31" s="47" t="s">
        <v>149</v>
      </c>
      <c r="B31" s="11" t="s">
        <v>98</v>
      </c>
      <c r="C31" s="12"/>
      <c r="D31" s="13">
        <f>SUM(D32:D33)</f>
        <v>54280.5</v>
      </c>
      <c r="E31" s="13">
        <f>SUM(E32:E33)</f>
        <v>63982.5</v>
      </c>
      <c r="F31" s="13">
        <f>SUM(F32:F33)</f>
        <v>0</v>
      </c>
      <c r="G31" s="48">
        <f>E31+F31</f>
        <v>63982.5</v>
      </c>
      <c r="H31" s="69">
        <f>SUM(H32:H33)</f>
        <v>63982.5</v>
      </c>
      <c r="I31" s="69">
        <f>SUM(I32:I33)</f>
        <v>0</v>
      </c>
      <c r="J31" s="63">
        <f>SUM(J32:J33)</f>
        <v>0</v>
      </c>
      <c r="K31" s="69">
        <f>SUM(K32:K33)</f>
        <v>0</v>
      </c>
      <c r="L31" s="69">
        <f>SUM(L32:L33)</f>
        <v>0</v>
      </c>
    </row>
    <row r="32" spans="1:12" ht="12.75" hidden="1">
      <c r="A32" s="51" t="s">
        <v>133</v>
      </c>
      <c r="B32" s="16" t="s">
        <v>151</v>
      </c>
      <c r="C32" s="17" t="s">
        <v>153</v>
      </c>
      <c r="D32" s="18"/>
      <c r="E32" s="18"/>
      <c r="F32" s="18"/>
      <c r="G32" s="52">
        <f aca="true" t="shared" si="5" ref="G32:H56">E32+F32</f>
        <v>0</v>
      </c>
      <c r="H32" s="71"/>
      <c r="I32" s="71"/>
      <c r="J32" s="65"/>
      <c r="K32" s="71"/>
      <c r="L32" s="71"/>
    </row>
    <row r="33" spans="1:12" ht="12.75">
      <c r="A33" s="51" t="s">
        <v>100</v>
      </c>
      <c r="B33" s="16" t="s">
        <v>152</v>
      </c>
      <c r="C33" s="17" t="s">
        <v>154</v>
      </c>
      <c r="D33" s="18">
        <v>54280.5</v>
      </c>
      <c r="E33" s="18">
        <v>63982.5</v>
      </c>
      <c r="F33" s="18"/>
      <c r="G33" s="52">
        <f t="shared" si="5"/>
        <v>63982.5</v>
      </c>
      <c r="H33" s="71">
        <f t="shared" si="5"/>
        <v>63982.5</v>
      </c>
      <c r="I33" s="71"/>
      <c r="J33" s="65"/>
      <c r="K33" s="71">
        <f>I33+J33</f>
        <v>0</v>
      </c>
      <c r="L33" s="71">
        <f>J33+K33</f>
        <v>0</v>
      </c>
    </row>
    <row r="34" spans="1:12" ht="12.75">
      <c r="A34" s="47" t="s">
        <v>142</v>
      </c>
      <c r="B34" s="11" t="s">
        <v>108</v>
      </c>
      <c r="C34" s="12"/>
      <c r="D34" s="13">
        <f>SUM(D35:D49)</f>
        <v>5355393</v>
      </c>
      <c r="E34" s="13">
        <f>SUM(E35:E49)</f>
        <v>5173150</v>
      </c>
      <c r="F34" s="13">
        <f>SUM(F35:F49)</f>
        <v>0</v>
      </c>
      <c r="G34" s="48">
        <f>E34+F34</f>
        <v>5173150</v>
      </c>
      <c r="H34" s="69">
        <f>SUM(H35:H49)</f>
        <v>5061526</v>
      </c>
      <c r="I34" s="69">
        <f>SUM(I35:I49)</f>
        <v>0</v>
      </c>
      <c r="J34" s="63">
        <f>SUM(J35:J49)</f>
        <v>0</v>
      </c>
      <c r="K34" s="69">
        <f>SUM(K35:K49)</f>
        <v>0</v>
      </c>
      <c r="L34" s="69">
        <f>SUM(L35:L49)</f>
        <v>0</v>
      </c>
    </row>
    <row r="35" spans="1:12" ht="12.75">
      <c r="A35" s="51" t="s">
        <v>133</v>
      </c>
      <c r="B35" s="16" t="s">
        <v>157</v>
      </c>
      <c r="C35" s="17" t="s">
        <v>158</v>
      </c>
      <c r="D35" s="18">
        <v>3517286</v>
      </c>
      <c r="E35" s="18">
        <v>3048386</v>
      </c>
      <c r="F35" s="18"/>
      <c r="G35" s="52">
        <f t="shared" si="5"/>
        <v>3048386</v>
      </c>
      <c r="H35" s="71">
        <f t="shared" si="5"/>
        <v>3048386</v>
      </c>
      <c r="I35" s="71"/>
      <c r="J35" s="65"/>
      <c r="K35" s="71">
        <f aca="true" t="shared" si="6" ref="K35:L39">I35+J35</f>
        <v>0</v>
      </c>
      <c r="L35" s="71">
        <f t="shared" si="6"/>
        <v>0</v>
      </c>
    </row>
    <row r="36" spans="1:12" ht="12.75" hidden="1">
      <c r="A36" s="51" t="s">
        <v>100</v>
      </c>
      <c r="B36" s="16" t="s">
        <v>159</v>
      </c>
      <c r="C36" s="17" t="s">
        <v>160</v>
      </c>
      <c r="D36" s="18"/>
      <c r="E36" s="18"/>
      <c r="F36" s="18"/>
      <c r="G36" s="52">
        <f t="shared" si="5"/>
        <v>0</v>
      </c>
      <c r="H36" s="71">
        <f t="shared" si="5"/>
        <v>0</v>
      </c>
      <c r="I36" s="71"/>
      <c r="J36" s="65"/>
      <c r="K36" s="71">
        <f t="shared" si="6"/>
        <v>0</v>
      </c>
      <c r="L36" s="71">
        <f t="shared" si="6"/>
        <v>0</v>
      </c>
    </row>
    <row r="37" spans="1:12" ht="12.75" hidden="1">
      <c r="A37" s="51" t="s">
        <v>101</v>
      </c>
      <c r="B37" s="16" t="s">
        <v>161</v>
      </c>
      <c r="C37" s="17" t="s">
        <v>162</v>
      </c>
      <c r="D37" s="18"/>
      <c r="E37" s="18"/>
      <c r="F37" s="18"/>
      <c r="G37" s="52">
        <f t="shared" si="5"/>
        <v>0</v>
      </c>
      <c r="H37" s="71">
        <f t="shared" si="5"/>
        <v>0</v>
      </c>
      <c r="I37" s="71"/>
      <c r="J37" s="65"/>
      <c r="K37" s="71">
        <f t="shared" si="6"/>
        <v>0</v>
      </c>
      <c r="L37" s="71">
        <f t="shared" si="6"/>
        <v>0</v>
      </c>
    </row>
    <row r="38" spans="1:12" ht="12.75">
      <c r="A38" s="51" t="s">
        <v>103</v>
      </c>
      <c r="B38" s="16" t="s">
        <v>163</v>
      </c>
      <c r="C38" s="17" t="s">
        <v>164</v>
      </c>
      <c r="D38" s="18"/>
      <c r="E38" s="18">
        <v>3215</v>
      </c>
      <c r="F38" s="18"/>
      <c r="G38" s="52">
        <f t="shared" si="5"/>
        <v>3215</v>
      </c>
      <c r="H38" s="71">
        <f t="shared" si="5"/>
        <v>3215</v>
      </c>
      <c r="I38" s="71"/>
      <c r="J38" s="65"/>
      <c r="K38" s="71">
        <f t="shared" si="6"/>
        <v>0</v>
      </c>
      <c r="L38" s="71">
        <f t="shared" si="6"/>
        <v>0</v>
      </c>
    </row>
    <row r="39" spans="1:12" ht="12.75">
      <c r="A39" s="51" t="s">
        <v>104</v>
      </c>
      <c r="B39" s="16" t="s">
        <v>165</v>
      </c>
      <c r="C39" s="17" t="s">
        <v>166</v>
      </c>
      <c r="D39" s="18">
        <v>1798808</v>
      </c>
      <c r="E39" s="18">
        <v>1798808</v>
      </c>
      <c r="F39" s="18"/>
      <c r="G39" s="52">
        <f t="shared" si="5"/>
        <v>1798808</v>
      </c>
      <c r="H39" s="71">
        <f t="shared" si="5"/>
        <v>1798808</v>
      </c>
      <c r="I39" s="71"/>
      <c r="J39" s="65"/>
      <c r="K39" s="71">
        <f t="shared" si="6"/>
        <v>0</v>
      </c>
      <c r="L39" s="71">
        <f t="shared" si="6"/>
        <v>0</v>
      </c>
    </row>
    <row r="40" spans="1:12" ht="12.75" hidden="1">
      <c r="A40" s="51" t="s">
        <v>105</v>
      </c>
      <c r="B40" s="16" t="s">
        <v>167</v>
      </c>
      <c r="C40" s="17" t="s">
        <v>168</v>
      </c>
      <c r="D40" s="18"/>
      <c r="E40" s="18"/>
      <c r="F40" s="18"/>
      <c r="G40" s="52">
        <f t="shared" si="5"/>
        <v>0</v>
      </c>
      <c r="H40" s="71"/>
      <c r="I40" s="71"/>
      <c r="J40" s="65"/>
      <c r="K40" s="71"/>
      <c r="L40" s="71"/>
    </row>
    <row r="41" spans="1:12" ht="12.75" hidden="1">
      <c r="A41" s="51" t="s">
        <v>134</v>
      </c>
      <c r="B41" s="16" t="s">
        <v>169</v>
      </c>
      <c r="C41" s="17" t="s">
        <v>170</v>
      </c>
      <c r="D41" s="18"/>
      <c r="E41" s="18"/>
      <c r="F41" s="18"/>
      <c r="G41" s="52">
        <f t="shared" si="5"/>
        <v>0</v>
      </c>
      <c r="H41" s="71"/>
      <c r="I41" s="71"/>
      <c r="J41" s="65"/>
      <c r="K41" s="71"/>
      <c r="L41" s="71"/>
    </row>
    <row r="42" spans="1:12" ht="12.75" hidden="1">
      <c r="A42" s="51" t="s">
        <v>139</v>
      </c>
      <c r="B42" s="16" t="s">
        <v>171</v>
      </c>
      <c r="C42" s="17" t="s">
        <v>172</v>
      </c>
      <c r="D42" s="18"/>
      <c r="E42" s="18"/>
      <c r="F42" s="18"/>
      <c r="G42" s="52">
        <f t="shared" si="5"/>
        <v>0</v>
      </c>
      <c r="H42" s="71"/>
      <c r="I42" s="71"/>
      <c r="J42" s="65"/>
      <c r="K42" s="71"/>
      <c r="L42" s="71"/>
    </row>
    <row r="43" spans="1:12" ht="12.75" hidden="1">
      <c r="A43" s="51" t="s">
        <v>175</v>
      </c>
      <c r="B43" s="16" t="s">
        <v>173</v>
      </c>
      <c r="C43" s="17" t="s">
        <v>174</v>
      </c>
      <c r="D43" s="18"/>
      <c r="E43" s="18"/>
      <c r="F43" s="18"/>
      <c r="G43" s="52">
        <f t="shared" si="5"/>
        <v>0</v>
      </c>
      <c r="H43" s="71"/>
      <c r="I43" s="71"/>
      <c r="J43" s="65"/>
      <c r="K43" s="71"/>
      <c r="L43" s="71"/>
    </row>
    <row r="44" spans="1:12" ht="12.75" hidden="1">
      <c r="A44" s="51" t="s">
        <v>180</v>
      </c>
      <c r="B44" s="16" t="s">
        <v>176</v>
      </c>
      <c r="C44" s="17" t="s">
        <v>177</v>
      </c>
      <c r="D44" s="18"/>
      <c r="E44" s="18"/>
      <c r="F44" s="18"/>
      <c r="G44" s="52">
        <f t="shared" si="5"/>
        <v>0</v>
      </c>
      <c r="H44" s="71"/>
      <c r="I44" s="71"/>
      <c r="J44" s="65"/>
      <c r="K44" s="71"/>
      <c r="L44" s="71"/>
    </row>
    <row r="45" spans="1:12" ht="12.75" hidden="1">
      <c r="A45" s="51" t="s">
        <v>181</v>
      </c>
      <c r="B45" s="16" t="s">
        <v>178</v>
      </c>
      <c r="C45" s="17" t="s">
        <v>179</v>
      </c>
      <c r="D45" s="18"/>
      <c r="E45" s="18"/>
      <c r="F45" s="18"/>
      <c r="G45" s="52">
        <f t="shared" si="5"/>
        <v>0</v>
      </c>
      <c r="H45" s="71"/>
      <c r="I45" s="71"/>
      <c r="J45" s="65"/>
      <c r="K45" s="71"/>
      <c r="L45" s="71"/>
    </row>
    <row r="46" spans="1:12" ht="12.75">
      <c r="A46" s="51" t="s">
        <v>182</v>
      </c>
      <c r="B46" s="16" t="s">
        <v>184</v>
      </c>
      <c r="C46" s="17" t="s">
        <v>185</v>
      </c>
      <c r="D46" s="18"/>
      <c r="E46" s="18">
        <v>241843</v>
      </c>
      <c r="F46" s="18"/>
      <c r="G46" s="52">
        <f t="shared" si="5"/>
        <v>241843</v>
      </c>
      <c r="H46" s="71">
        <v>114219</v>
      </c>
      <c r="I46" s="71"/>
      <c r="J46" s="65"/>
      <c r="K46" s="71"/>
      <c r="L46" s="71"/>
    </row>
    <row r="47" spans="1:12" ht="12.75" hidden="1">
      <c r="A47" s="51" t="s">
        <v>183</v>
      </c>
      <c r="B47" s="16" t="s">
        <v>186</v>
      </c>
      <c r="C47" s="17" t="s">
        <v>187</v>
      </c>
      <c r="D47" s="18"/>
      <c r="E47" s="18"/>
      <c r="F47" s="18"/>
      <c r="G47" s="52">
        <f t="shared" si="5"/>
        <v>0</v>
      </c>
      <c r="H47" s="71"/>
      <c r="I47" s="71"/>
      <c r="J47" s="65"/>
      <c r="K47" s="71"/>
      <c r="L47" s="71"/>
    </row>
    <row r="48" spans="1:12" ht="12.75">
      <c r="A48" s="51" t="s">
        <v>188</v>
      </c>
      <c r="B48" s="16" t="s">
        <v>189</v>
      </c>
      <c r="C48" s="17" t="s">
        <v>190</v>
      </c>
      <c r="D48" s="18"/>
      <c r="E48" s="18">
        <v>17260</v>
      </c>
      <c r="F48" s="18"/>
      <c r="G48" s="52">
        <f t="shared" si="5"/>
        <v>17260</v>
      </c>
      <c r="H48" s="71">
        <v>33260</v>
      </c>
      <c r="I48" s="71"/>
      <c r="J48" s="65"/>
      <c r="K48" s="71"/>
      <c r="L48" s="71"/>
    </row>
    <row r="49" spans="1:12" ht="12.75">
      <c r="A49" s="51" t="s">
        <v>192</v>
      </c>
      <c r="B49" s="16" t="s">
        <v>193</v>
      </c>
      <c r="C49" s="17" t="s">
        <v>194</v>
      </c>
      <c r="D49" s="18">
        <v>39299</v>
      </c>
      <c r="E49" s="18">
        <v>63638</v>
      </c>
      <c r="F49" s="18"/>
      <c r="G49" s="52">
        <f t="shared" si="5"/>
        <v>63638</v>
      </c>
      <c r="H49" s="71">
        <f t="shared" si="5"/>
        <v>63638</v>
      </c>
      <c r="I49" s="71"/>
      <c r="J49" s="65"/>
      <c r="K49" s="71">
        <f>I49+J49</f>
        <v>0</v>
      </c>
      <c r="L49" s="71">
        <f>J49+K49</f>
        <v>0</v>
      </c>
    </row>
    <row r="50" spans="1:12" ht="12.75">
      <c r="A50" s="47" t="s">
        <v>195</v>
      </c>
      <c r="B50" s="11" t="s">
        <v>114</v>
      </c>
      <c r="C50" s="12"/>
      <c r="D50" s="13">
        <f>SUM(D51:D56)</f>
        <v>46773.59</v>
      </c>
      <c r="E50" s="13">
        <f>SUM(E51:E56)</f>
        <v>551630</v>
      </c>
      <c r="F50" s="13">
        <f>SUM(F51:F56)</f>
        <v>0</v>
      </c>
      <c r="G50" s="48">
        <f>E50+F50</f>
        <v>551630</v>
      </c>
      <c r="H50" s="69">
        <f>SUM(H51:H56)</f>
        <v>551630</v>
      </c>
      <c r="I50" s="69">
        <f>SUM(I51:I56)</f>
        <v>0</v>
      </c>
      <c r="J50" s="63">
        <f>SUM(J51:J56)</f>
        <v>0</v>
      </c>
      <c r="K50" s="69">
        <f>SUM(K51:K56)</f>
        <v>0</v>
      </c>
      <c r="L50" s="69">
        <f>SUM(L51:L56)</f>
        <v>0</v>
      </c>
    </row>
    <row r="51" spans="1:12" ht="12.75" hidden="1">
      <c r="A51" s="51" t="s">
        <v>136</v>
      </c>
      <c r="B51" s="16" t="s">
        <v>196</v>
      </c>
      <c r="C51" s="17" t="s">
        <v>198</v>
      </c>
      <c r="D51" s="18"/>
      <c r="E51" s="18"/>
      <c r="F51" s="18"/>
      <c r="G51" s="52">
        <f t="shared" si="5"/>
        <v>0</v>
      </c>
      <c r="H51" s="71"/>
      <c r="I51" s="71"/>
      <c r="J51" s="65"/>
      <c r="K51" s="71"/>
      <c r="L51" s="71"/>
    </row>
    <row r="52" spans="1:12" ht="12.75">
      <c r="A52" s="51" t="s">
        <v>175</v>
      </c>
      <c r="B52" s="16" t="s">
        <v>197</v>
      </c>
      <c r="C52" s="17" t="s">
        <v>199</v>
      </c>
      <c r="D52" s="18">
        <v>46773.59</v>
      </c>
      <c r="E52" s="18">
        <v>473652</v>
      </c>
      <c r="F52" s="18"/>
      <c r="G52" s="52">
        <f t="shared" si="5"/>
        <v>473652</v>
      </c>
      <c r="H52" s="71">
        <f t="shared" si="5"/>
        <v>473652</v>
      </c>
      <c r="I52" s="71"/>
      <c r="J52" s="65"/>
      <c r="K52" s="71">
        <f>I52+J52</f>
        <v>0</v>
      </c>
      <c r="L52" s="71">
        <f>J52+K52</f>
        <v>0</v>
      </c>
    </row>
    <row r="53" spans="1:12" ht="12.75" hidden="1">
      <c r="A53" s="51" t="s">
        <v>180</v>
      </c>
      <c r="B53" s="16" t="s">
        <v>200</v>
      </c>
      <c r="C53" s="17" t="s">
        <v>201</v>
      </c>
      <c r="D53" s="18"/>
      <c r="E53" s="18"/>
      <c r="F53" s="18"/>
      <c r="G53" s="52">
        <f t="shared" si="5"/>
        <v>0</v>
      </c>
      <c r="H53" s="71"/>
      <c r="I53" s="71"/>
      <c r="J53" s="65"/>
      <c r="K53" s="71"/>
      <c r="L53" s="71"/>
    </row>
    <row r="54" spans="1:12" ht="12.75" hidden="1">
      <c r="A54" s="51" t="s">
        <v>183</v>
      </c>
      <c r="B54" s="16" t="s">
        <v>202</v>
      </c>
      <c r="C54" s="17" t="s">
        <v>203</v>
      </c>
      <c r="D54" s="18"/>
      <c r="E54" s="18"/>
      <c r="F54" s="18"/>
      <c r="G54" s="52">
        <f t="shared" si="5"/>
        <v>0</v>
      </c>
      <c r="H54" s="71"/>
      <c r="I54" s="71"/>
      <c r="J54" s="65"/>
      <c r="K54" s="71"/>
      <c r="L54" s="71"/>
    </row>
    <row r="55" spans="1:12" ht="12.75">
      <c r="A55" s="51" t="s">
        <v>188</v>
      </c>
      <c r="B55" s="16" t="s">
        <v>204</v>
      </c>
      <c r="C55" s="17" t="s">
        <v>205</v>
      </c>
      <c r="D55" s="18"/>
      <c r="E55" s="18"/>
      <c r="F55" s="18"/>
      <c r="G55" s="52">
        <f t="shared" si="5"/>
        <v>0</v>
      </c>
      <c r="H55" s="71">
        <f t="shared" si="5"/>
        <v>0</v>
      </c>
      <c r="I55" s="71"/>
      <c r="J55" s="65"/>
      <c r="K55" s="71">
        <f>I55+J55</f>
        <v>0</v>
      </c>
      <c r="L55" s="71">
        <f>J55+K55</f>
        <v>0</v>
      </c>
    </row>
    <row r="56" spans="1:12" ht="13.5" thickBot="1">
      <c r="A56" s="54" t="s">
        <v>191</v>
      </c>
      <c r="B56" s="55" t="s">
        <v>207</v>
      </c>
      <c r="C56" s="56" t="s">
        <v>206</v>
      </c>
      <c r="D56" s="57"/>
      <c r="E56" s="57">
        <v>77978</v>
      </c>
      <c r="F56" s="57"/>
      <c r="G56" s="58">
        <f t="shared" si="5"/>
        <v>77978</v>
      </c>
      <c r="H56" s="72">
        <f t="shared" si="5"/>
        <v>77978</v>
      </c>
      <c r="I56" s="72"/>
      <c r="J56" s="66"/>
      <c r="K56" s="72">
        <f>I56+J56</f>
        <v>0</v>
      </c>
      <c r="L56" s="72">
        <f>J56+K56</f>
        <v>0</v>
      </c>
    </row>
    <row r="57" spans="1:12" ht="12.75" hidden="1">
      <c r="A57" s="40"/>
      <c r="B57" s="41" t="s">
        <v>115</v>
      </c>
      <c r="C57" s="42"/>
      <c r="D57" s="43">
        <f>D58+D62</f>
        <v>0</v>
      </c>
      <c r="E57" s="43">
        <f>E58+E62</f>
        <v>0</v>
      </c>
      <c r="F57" s="43">
        <f>F58+F62</f>
        <v>0</v>
      </c>
      <c r="G57" s="43">
        <f>E57+F57</f>
        <v>0</v>
      </c>
      <c r="H57" s="43">
        <f>H58+H62</f>
        <v>0</v>
      </c>
      <c r="I57" s="43">
        <f>I58+I62</f>
        <v>0</v>
      </c>
      <c r="J57" s="43">
        <f>J58+J62</f>
        <v>0</v>
      </c>
      <c r="K57" s="43">
        <f>K58+K62</f>
        <v>0</v>
      </c>
      <c r="L57" s="43">
        <f>L58+L62</f>
        <v>0</v>
      </c>
    </row>
    <row r="58" spans="1:12" ht="12.75" hidden="1">
      <c r="A58" s="10"/>
      <c r="B58" s="11" t="s">
        <v>116</v>
      </c>
      <c r="C58" s="12"/>
      <c r="D58" s="13">
        <f>SUM(D59:D61)</f>
        <v>0</v>
      </c>
      <c r="E58" s="13">
        <f>SUM(E59:E61)</f>
        <v>0</v>
      </c>
      <c r="F58" s="13">
        <f>SUM(F59:F61)</f>
        <v>0</v>
      </c>
      <c r="G58" s="13">
        <f>E58+F58</f>
        <v>0</v>
      </c>
      <c r="H58" s="13">
        <f>SUM(H59:H61)</f>
        <v>0</v>
      </c>
      <c r="I58" s="13">
        <f>SUM(I59:I61)</f>
        <v>0</v>
      </c>
      <c r="J58" s="13">
        <f>SUM(J59:J61)</f>
        <v>0</v>
      </c>
      <c r="K58" s="13">
        <f>SUM(K59:K61)</f>
        <v>0</v>
      </c>
      <c r="L58" s="13">
        <f>SUM(L59:L61)</f>
        <v>0</v>
      </c>
    </row>
    <row r="59" spans="1:12" ht="12.75" hidden="1">
      <c r="A59" s="15"/>
      <c r="B59" s="16" t="s">
        <v>117</v>
      </c>
      <c r="C59" s="17"/>
      <c r="D59" s="18"/>
      <c r="E59" s="18"/>
      <c r="F59" s="18"/>
      <c r="G59" s="19"/>
      <c r="H59" s="18"/>
      <c r="I59" s="18"/>
      <c r="J59" s="18"/>
      <c r="K59" s="18"/>
      <c r="L59" s="18"/>
    </row>
    <row r="60" spans="1:12" ht="12.75" hidden="1">
      <c r="A60" s="15"/>
      <c r="B60" s="16" t="s">
        <v>118</v>
      </c>
      <c r="C60" s="17"/>
      <c r="D60" s="18"/>
      <c r="E60" s="18"/>
      <c r="F60" s="18"/>
      <c r="G60" s="19"/>
      <c r="H60" s="18"/>
      <c r="I60" s="18"/>
      <c r="J60" s="18"/>
      <c r="K60" s="18"/>
      <c r="L60" s="18"/>
    </row>
    <row r="61" spans="1:12" ht="12.75" hidden="1">
      <c r="A61" s="15"/>
      <c r="B61" s="16" t="s">
        <v>119</v>
      </c>
      <c r="C61" s="17"/>
      <c r="D61" s="18"/>
      <c r="E61" s="18"/>
      <c r="F61" s="18"/>
      <c r="G61" s="19"/>
      <c r="H61" s="18"/>
      <c r="I61" s="18"/>
      <c r="J61" s="18"/>
      <c r="K61" s="18"/>
      <c r="L61" s="18"/>
    </row>
    <row r="62" spans="1:12" ht="12.75" hidden="1">
      <c r="A62" s="10"/>
      <c r="B62" s="11" t="s">
        <v>120</v>
      </c>
      <c r="C62" s="12"/>
      <c r="D62" s="13"/>
      <c r="E62" s="13"/>
      <c r="F62" s="13"/>
      <c r="G62" s="19"/>
      <c r="H62" s="13"/>
      <c r="I62" s="13"/>
      <c r="J62" s="13"/>
      <c r="K62" s="13"/>
      <c r="L62" s="13"/>
    </row>
    <row r="63" spans="1:12" ht="12.75" hidden="1">
      <c r="A63" s="20"/>
      <c r="B63" s="21"/>
      <c r="C63" s="22"/>
      <c r="D63" s="24"/>
      <c r="E63" s="23"/>
      <c r="F63" s="23"/>
      <c r="G63" s="24"/>
      <c r="H63" s="24"/>
      <c r="I63" s="24"/>
      <c r="J63" s="24"/>
      <c r="K63" s="24"/>
      <c r="L63" s="24"/>
    </row>
    <row r="64" spans="1:12" ht="13.5" thickBot="1">
      <c r="A64" s="20"/>
      <c r="B64" s="21"/>
      <c r="C64" s="22"/>
      <c r="D64" s="24"/>
      <c r="E64" s="23"/>
      <c r="F64" s="23"/>
      <c r="G64" s="24"/>
      <c r="H64" s="24"/>
      <c r="I64" s="24"/>
      <c r="J64" s="24"/>
      <c r="K64" s="24"/>
      <c r="L64" s="24"/>
    </row>
    <row r="65" spans="1:12" ht="12.75">
      <c r="A65" s="84" t="s">
        <v>131</v>
      </c>
      <c r="B65" s="85"/>
      <c r="C65" s="86" t="s">
        <v>130</v>
      </c>
      <c r="D65" s="87" t="s">
        <v>256</v>
      </c>
      <c r="E65" s="88"/>
      <c r="F65" s="88"/>
      <c r="G65" s="109" t="s">
        <v>298</v>
      </c>
      <c r="H65" s="125" t="s">
        <v>299</v>
      </c>
      <c r="I65" s="67">
        <v>2012</v>
      </c>
      <c r="J65" s="61">
        <v>2013</v>
      </c>
      <c r="K65" s="125" t="s">
        <v>299</v>
      </c>
      <c r="L65" s="125" t="s">
        <v>299</v>
      </c>
    </row>
    <row r="66" spans="1:13" s="14" customFormat="1" ht="12.75">
      <c r="A66" s="102"/>
      <c r="B66" s="103" t="s">
        <v>121</v>
      </c>
      <c r="C66" s="104"/>
      <c r="D66" s="105">
        <f>D67+D77</f>
        <v>97888846.94</v>
      </c>
      <c r="E66" s="106"/>
      <c r="F66" s="106"/>
      <c r="G66" s="107">
        <f aca="true" t="shared" si="7" ref="G66:L66">G67+G77</f>
        <v>100480108.11</v>
      </c>
      <c r="H66" s="80">
        <f t="shared" si="7"/>
        <v>100368483.14</v>
      </c>
      <c r="I66" s="80">
        <f t="shared" si="7"/>
        <v>0</v>
      </c>
      <c r="J66" s="76">
        <f t="shared" si="7"/>
        <v>0</v>
      </c>
      <c r="K66" s="80">
        <f t="shared" si="7"/>
        <v>0</v>
      </c>
      <c r="L66" s="80">
        <f t="shared" si="7"/>
        <v>0</v>
      </c>
      <c r="M66" s="34"/>
    </row>
    <row r="67" spans="1:13" s="14" customFormat="1" ht="12.75">
      <c r="A67" s="49" t="s">
        <v>95</v>
      </c>
      <c r="B67" s="35" t="s">
        <v>122</v>
      </c>
      <c r="C67" s="36"/>
      <c r="D67" s="59">
        <f>D68+D71+D73</f>
        <v>94089981.14</v>
      </c>
      <c r="E67" s="60"/>
      <c r="F67" s="60"/>
      <c r="G67" s="74">
        <f aca="true" t="shared" si="8" ref="G67:L67">G68+G71+G73</f>
        <v>97286167.14</v>
      </c>
      <c r="H67" s="81">
        <f t="shared" si="8"/>
        <v>97059164.14</v>
      </c>
      <c r="I67" s="81">
        <f t="shared" si="8"/>
        <v>0</v>
      </c>
      <c r="J67" s="77">
        <f t="shared" si="8"/>
        <v>0</v>
      </c>
      <c r="K67" s="81">
        <f t="shared" si="8"/>
        <v>0</v>
      </c>
      <c r="L67" s="81">
        <f t="shared" si="8"/>
        <v>0</v>
      </c>
      <c r="M67" s="34"/>
    </row>
    <row r="68" spans="1:13" s="14" customFormat="1" ht="12.75">
      <c r="A68" s="47" t="s">
        <v>132</v>
      </c>
      <c r="B68" s="11" t="s">
        <v>209</v>
      </c>
      <c r="C68" s="12"/>
      <c r="D68" s="26">
        <f>D69+D70</f>
        <v>94089981.14</v>
      </c>
      <c r="E68" s="25"/>
      <c r="F68" s="25"/>
      <c r="G68" s="73">
        <f aca="true" t="shared" si="9" ref="G68:L68">G69+G70</f>
        <v>94089981.14</v>
      </c>
      <c r="H68" s="80">
        <f t="shared" si="9"/>
        <v>94089981.14</v>
      </c>
      <c r="I68" s="80">
        <f t="shared" si="9"/>
        <v>0</v>
      </c>
      <c r="J68" s="76">
        <f t="shared" si="9"/>
        <v>0</v>
      </c>
      <c r="K68" s="80">
        <f t="shared" si="9"/>
        <v>0</v>
      </c>
      <c r="L68" s="80">
        <f t="shared" si="9"/>
        <v>0</v>
      </c>
      <c r="M68" s="34"/>
    </row>
    <row r="69" spans="1:13" s="14" customFormat="1" ht="12.75">
      <c r="A69" s="51" t="s">
        <v>133</v>
      </c>
      <c r="B69" s="27" t="s">
        <v>210</v>
      </c>
      <c r="C69" s="28" t="s">
        <v>212</v>
      </c>
      <c r="D69" s="30">
        <v>94089981.14</v>
      </c>
      <c r="E69" s="29"/>
      <c r="F69" s="29"/>
      <c r="G69" s="75">
        <v>94089981.14</v>
      </c>
      <c r="H69" s="82">
        <v>94089981.14</v>
      </c>
      <c r="I69" s="82"/>
      <c r="J69" s="78"/>
      <c r="K69" s="82"/>
      <c r="L69" s="82"/>
      <c r="M69" s="34"/>
    </row>
    <row r="70" spans="1:13" s="14" customFormat="1" ht="12.75" hidden="1">
      <c r="A70" s="51" t="s">
        <v>100</v>
      </c>
      <c r="B70" s="27" t="s">
        <v>211</v>
      </c>
      <c r="C70" s="28" t="s">
        <v>213</v>
      </c>
      <c r="D70" s="26"/>
      <c r="E70" s="25"/>
      <c r="F70" s="25"/>
      <c r="G70" s="73"/>
      <c r="H70" s="80"/>
      <c r="I70" s="80"/>
      <c r="J70" s="76"/>
      <c r="K70" s="80"/>
      <c r="L70" s="80"/>
      <c r="M70" s="34"/>
    </row>
    <row r="71" spans="1:13" s="14" customFormat="1" ht="12.75">
      <c r="A71" s="47" t="s">
        <v>156</v>
      </c>
      <c r="B71" s="11" t="s">
        <v>214</v>
      </c>
      <c r="C71" s="12"/>
      <c r="D71" s="26">
        <f>SUM(D72:D72)</f>
        <v>0</v>
      </c>
      <c r="E71" s="25"/>
      <c r="F71" s="25"/>
      <c r="G71" s="73">
        <f aca="true" t="shared" si="10" ref="G71:L71">SUM(G72:G72)</f>
        <v>0</v>
      </c>
      <c r="H71" s="80">
        <f t="shared" si="10"/>
        <v>0</v>
      </c>
      <c r="I71" s="80">
        <f t="shared" si="10"/>
        <v>0</v>
      </c>
      <c r="J71" s="76">
        <f t="shared" si="10"/>
        <v>0</v>
      </c>
      <c r="K71" s="80">
        <f t="shared" si="10"/>
        <v>0</v>
      </c>
      <c r="L71" s="80">
        <f t="shared" si="10"/>
        <v>0</v>
      </c>
      <c r="M71" s="34"/>
    </row>
    <row r="72" spans="1:13" s="14" customFormat="1" ht="12.75" hidden="1">
      <c r="A72" s="51" t="s">
        <v>105</v>
      </c>
      <c r="B72" s="27" t="s">
        <v>215</v>
      </c>
      <c r="C72" s="28" t="s">
        <v>216</v>
      </c>
      <c r="D72" s="26"/>
      <c r="E72" s="25"/>
      <c r="F72" s="25"/>
      <c r="G72" s="73"/>
      <c r="H72" s="80"/>
      <c r="I72" s="80"/>
      <c r="J72" s="76"/>
      <c r="K72" s="80"/>
      <c r="L72" s="80"/>
      <c r="M72" s="34"/>
    </row>
    <row r="73" spans="1:13" s="14" customFormat="1" ht="12.75">
      <c r="A73" s="47" t="s">
        <v>147</v>
      </c>
      <c r="B73" s="11" t="s">
        <v>218</v>
      </c>
      <c r="C73" s="12"/>
      <c r="D73" s="26">
        <f>SUM(D74:D76)</f>
        <v>0</v>
      </c>
      <c r="E73" s="25"/>
      <c r="F73" s="25"/>
      <c r="G73" s="73">
        <f aca="true" t="shared" si="11" ref="G73:L73">SUM(G74:G76)</f>
        <v>3196186</v>
      </c>
      <c r="H73" s="80">
        <f t="shared" si="11"/>
        <v>2969183</v>
      </c>
      <c r="I73" s="80">
        <f t="shared" si="11"/>
        <v>0</v>
      </c>
      <c r="J73" s="76">
        <f t="shared" si="11"/>
        <v>0</v>
      </c>
      <c r="K73" s="80">
        <f t="shared" si="11"/>
        <v>0</v>
      </c>
      <c r="L73" s="80">
        <f t="shared" si="11"/>
        <v>0</v>
      </c>
      <c r="M73" s="34"/>
    </row>
    <row r="74" spans="1:13" s="14" customFormat="1" ht="12.75">
      <c r="A74" s="51" t="s">
        <v>133</v>
      </c>
      <c r="B74" s="27" t="s">
        <v>219</v>
      </c>
      <c r="C74" s="28" t="s">
        <v>220</v>
      </c>
      <c r="D74" s="30"/>
      <c r="E74" s="29"/>
      <c r="F74" s="29"/>
      <c r="G74" s="75">
        <v>3196186</v>
      </c>
      <c r="H74" s="82">
        <v>2969183</v>
      </c>
      <c r="I74" s="82"/>
      <c r="J74" s="78"/>
      <c r="K74" s="82"/>
      <c r="L74" s="82"/>
      <c r="M74" s="34"/>
    </row>
    <row r="75" spans="1:13" s="14" customFormat="1" ht="12.75" hidden="1">
      <c r="A75" s="51" t="s">
        <v>100</v>
      </c>
      <c r="B75" s="27" t="s">
        <v>221</v>
      </c>
      <c r="C75" s="28" t="s">
        <v>222</v>
      </c>
      <c r="D75" s="26"/>
      <c r="E75" s="25"/>
      <c r="F75" s="25"/>
      <c r="G75" s="73"/>
      <c r="H75" s="80"/>
      <c r="I75" s="80"/>
      <c r="J75" s="76"/>
      <c r="K75" s="80"/>
      <c r="L75" s="80"/>
      <c r="M75" s="34"/>
    </row>
    <row r="76" spans="1:13" s="14" customFormat="1" ht="12.75" hidden="1">
      <c r="A76" s="51" t="s">
        <v>101</v>
      </c>
      <c r="B76" s="27" t="s">
        <v>223</v>
      </c>
      <c r="C76" s="28" t="s">
        <v>224</v>
      </c>
      <c r="D76" s="30"/>
      <c r="E76" s="29"/>
      <c r="F76" s="29"/>
      <c r="G76" s="75"/>
      <c r="H76" s="82"/>
      <c r="I76" s="82"/>
      <c r="J76" s="78"/>
      <c r="K76" s="82"/>
      <c r="L76" s="82"/>
      <c r="M76" s="34"/>
    </row>
    <row r="77" spans="1:13" s="14" customFormat="1" ht="12.75">
      <c r="A77" s="49" t="s">
        <v>225</v>
      </c>
      <c r="B77" s="35" t="s">
        <v>124</v>
      </c>
      <c r="C77" s="36"/>
      <c r="D77" s="59">
        <f>D78+D80+D82+D85</f>
        <v>3798865.8</v>
      </c>
      <c r="E77" s="60"/>
      <c r="F77" s="60"/>
      <c r="G77" s="74">
        <f aca="true" t="shared" si="12" ref="G77:L77">G78+G80+G82+G85</f>
        <v>3193940.9699999997</v>
      </c>
      <c r="H77" s="81">
        <f t="shared" si="12"/>
        <v>3309319</v>
      </c>
      <c r="I77" s="81">
        <f t="shared" si="12"/>
        <v>0</v>
      </c>
      <c r="J77" s="77">
        <f t="shared" si="12"/>
        <v>0</v>
      </c>
      <c r="K77" s="81">
        <f t="shared" si="12"/>
        <v>0</v>
      </c>
      <c r="L77" s="81">
        <f t="shared" si="12"/>
        <v>0</v>
      </c>
      <c r="M77" s="34"/>
    </row>
    <row r="78" spans="1:13" s="14" customFormat="1" ht="12.75">
      <c r="A78" s="47" t="s">
        <v>132</v>
      </c>
      <c r="B78" s="11" t="s">
        <v>226</v>
      </c>
      <c r="C78" s="12"/>
      <c r="D78" s="26">
        <f>SUM(D79:D79)</f>
        <v>0</v>
      </c>
      <c r="E78" s="25"/>
      <c r="F78" s="25"/>
      <c r="G78" s="73">
        <f aca="true" t="shared" si="13" ref="G78:L78">SUM(G79:G79)</f>
        <v>0</v>
      </c>
      <c r="H78" s="80">
        <f t="shared" si="13"/>
        <v>0</v>
      </c>
      <c r="I78" s="80">
        <f t="shared" si="13"/>
        <v>0</v>
      </c>
      <c r="J78" s="76">
        <f t="shared" si="13"/>
        <v>0</v>
      </c>
      <c r="K78" s="80">
        <f t="shared" si="13"/>
        <v>0</v>
      </c>
      <c r="L78" s="80">
        <f t="shared" si="13"/>
        <v>0</v>
      </c>
      <c r="M78" s="96"/>
    </row>
    <row r="79" spans="1:13" s="14" customFormat="1" ht="12.75" hidden="1">
      <c r="A79" s="51" t="s">
        <v>133</v>
      </c>
      <c r="B79" s="27" t="s">
        <v>227</v>
      </c>
      <c r="C79" s="28" t="s">
        <v>228</v>
      </c>
      <c r="D79" s="26"/>
      <c r="E79" s="25"/>
      <c r="F79" s="25"/>
      <c r="G79" s="73"/>
      <c r="H79" s="80"/>
      <c r="I79" s="80"/>
      <c r="J79" s="76"/>
      <c r="K79" s="80"/>
      <c r="L79" s="80"/>
      <c r="M79" s="34"/>
    </row>
    <row r="80" spans="1:12" ht="12.75">
      <c r="A80" s="47" t="s">
        <v>156</v>
      </c>
      <c r="B80" s="11" t="s">
        <v>125</v>
      </c>
      <c r="C80" s="12"/>
      <c r="D80" s="26">
        <f>SUM(D81:D81)</f>
        <v>0</v>
      </c>
      <c r="E80" s="25"/>
      <c r="F80" s="25"/>
      <c r="G80" s="73">
        <f aca="true" t="shared" si="14" ref="G80:L80">SUM(G81:G81)</f>
        <v>0</v>
      </c>
      <c r="H80" s="80">
        <f t="shared" si="14"/>
        <v>0</v>
      </c>
      <c r="I80" s="80">
        <f t="shared" si="14"/>
        <v>0</v>
      </c>
      <c r="J80" s="76">
        <f t="shared" si="14"/>
        <v>0</v>
      </c>
      <c r="K80" s="80">
        <f t="shared" si="14"/>
        <v>0</v>
      </c>
      <c r="L80" s="80">
        <f t="shared" si="14"/>
        <v>0</v>
      </c>
    </row>
    <row r="81" spans="1:12" ht="12.75" hidden="1">
      <c r="A81" s="51" t="s">
        <v>133</v>
      </c>
      <c r="B81" s="27" t="s">
        <v>125</v>
      </c>
      <c r="C81" s="28" t="s">
        <v>229</v>
      </c>
      <c r="D81" s="30"/>
      <c r="E81" s="25"/>
      <c r="F81" s="25"/>
      <c r="G81" s="73"/>
      <c r="H81" s="82"/>
      <c r="I81" s="80"/>
      <c r="J81" s="76"/>
      <c r="K81" s="82"/>
      <c r="L81" s="82"/>
    </row>
    <row r="82" spans="1:12" ht="12.75">
      <c r="A82" s="47" t="s">
        <v>217</v>
      </c>
      <c r="B82" s="11" t="s">
        <v>126</v>
      </c>
      <c r="C82" s="12"/>
      <c r="D82" s="26">
        <f>SUM(D83:D84)</f>
        <v>0</v>
      </c>
      <c r="E82" s="25"/>
      <c r="F82" s="25"/>
      <c r="G82" s="73">
        <f aca="true" t="shared" si="15" ref="G82:L82">SUM(G83:G84)</f>
        <v>0</v>
      </c>
      <c r="H82" s="80">
        <f t="shared" si="15"/>
        <v>0</v>
      </c>
      <c r="I82" s="80">
        <f t="shared" si="15"/>
        <v>0</v>
      </c>
      <c r="J82" s="76">
        <f t="shared" si="15"/>
        <v>0</v>
      </c>
      <c r="K82" s="80">
        <f t="shared" si="15"/>
        <v>0</v>
      </c>
      <c r="L82" s="80">
        <f t="shared" si="15"/>
        <v>0</v>
      </c>
    </row>
    <row r="83" spans="1:12" ht="12.75" hidden="1">
      <c r="A83" s="51" t="s">
        <v>133</v>
      </c>
      <c r="B83" s="27" t="s">
        <v>230</v>
      </c>
      <c r="C83" s="17" t="s">
        <v>231</v>
      </c>
      <c r="D83" s="30"/>
      <c r="E83" s="29"/>
      <c r="F83" s="29"/>
      <c r="G83" s="75"/>
      <c r="H83" s="82"/>
      <c r="I83" s="82"/>
      <c r="J83" s="78"/>
      <c r="K83" s="82"/>
      <c r="L83" s="82"/>
    </row>
    <row r="84" spans="1:12" ht="12.75" hidden="1">
      <c r="A84" s="51" t="s">
        <v>100</v>
      </c>
      <c r="B84" s="27" t="s">
        <v>232</v>
      </c>
      <c r="C84" s="17" t="s">
        <v>231</v>
      </c>
      <c r="D84" s="26"/>
      <c r="E84" s="25"/>
      <c r="F84" s="25"/>
      <c r="G84" s="73"/>
      <c r="H84" s="80"/>
      <c r="I84" s="80"/>
      <c r="J84" s="76"/>
      <c r="K84" s="80"/>
      <c r="L84" s="80"/>
    </row>
    <row r="85" spans="1:12" ht="12.75">
      <c r="A85" s="47" t="s">
        <v>195</v>
      </c>
      <c r="B85" s="11" t="s">
        <v>233</v>
      </c>
      <c r="C85" s="12"/>
      <c r="D85" s="26">
        <f>SUM(D86:D115)</f>
        <v>3798865.8</v>
      </c>
      <c r="E85" s="25"/>
      <c r="F85" s="25"/>
      <c r="G85" s="73">
        <f aca="true" t="shared" si="16" ref="G85:L85">SUM(G86:G115)</f>
        <v>3193940.9699999997</v>
      </c>
      <c r="H85" s="80">
        <f t="shared" si="16"/>
        <v>3309319</v>
      </c>
      <c r="I85" s="80">
        <f t="shared" si="16"/>
        <v>0</v>
      </c>
      <c r="J85" s="76">
        <f t="shared" si="16"/>
        <v>0</v>
      </c>
      <c r="K85" s="80">
        <f t="shared" si="16"/>
        <v>0</v>
      </c>
      <c r="L85" s="80">
        <f t="shared" si="16"/>
        <v>0</v>
      </c>
    </row>
    <row r="86" spans="1:12" ht="12.75" hidden="1">
      <c r="A86" s="51" t="s">
        <v>133</v>
      </c>
      <c r="B86" s="27" t="s">
        <v>234</v>
      </c>
      <c r="C86" s="17" t="s">
        <v>235</v>
      </c>
      <c r="D86" s="90"/>
      <c r="E86" s="91"/>
      <c r="F86" s="91"/>
      <c r="G86" s="92"/>
      <c r="H86" s="80"/>
      <c r="I86" s="80"/>
      <c r="J86" s="76"/>
      <c r="K86" s="80"/>
      <c r="L86" s="80"/>
    </row>
    <row r="87" spans="1:12" ht="12.75" hidden="1">
      <c r="A87" s="51" t="s">
        <v>100</v>
      </c>
      <c r="B87" s="27" t="s">
        <v>236</v>
      </c>
      <c r="C87" s="17" t="s">
        <v>237</v>
      </c>
      <c r="D87" s="90"/>
      <c r="E87" s="91"/>
      <c r="F87" s="91"/>
      <c r="G87" s="92"/>
      <c r="H87" s="80"/>
      <c r="I87" s="80"/>
      <c r="J87" s="76"/>
      <c r="K87" s="80"/>
      <c r="L87" s="80"/>
    </row>
    <row r="88" spans="1:12" ht="12.75" hidden="1">
      <c r="A88" s="51" t="s">
        <v>101</v>
      </c>
      <c r="B88" s="27" t="s">
        <v>238</v>
      </c>
      <c r="C88" s="17" t="s">
        <v>239</v>
      </c>
      <c r="D88" s="90"/>
      <c r="E88" s="91"/>
      <c r="F88" s="91"/>
      <c r="G88" s="92"/>
      <c r="H88" s="80"/>
      <c r="I88" s="80"/>
      <c r="J88" s="76"/>
      <c r="K88" s="80"/>
      <c r="L88" s="80"/>
    </row>
    <row r="89" spans="1:12" ht="12.75" hidden="1">
      <c r="A89" s="51" t="s">
        <v>103</v>
      </c>
      <c r="B89" s="27" t="s">
        <v>240</v>
      </c>
      <c r="C89" s="17" t="s">
        <v>241</v>
      </c>
      <c r="D89" s="90"/>
      <c r="E89" s="91"/>
      <c r="F89" s="91"/>
      <c r="G89" s="92"/>
      <c r="H89" s="80"/>
      <c r="I89" s="80"/>
      <c r="J89" s="76"/>
      <c r="K89" s="80"/>
      <c r="L89" s="80"/>
    </row>
    <row r="90" spans="1:12" ht="12.75">
      <c r="A90" s="51" t="s">
        <v>104</v>
      </c>
      <c r="B90" s="27" t="s">
        <v>242</v>
      </c>
      <c r="C90" s="17" t="s">
        <v>244</v>
      </c>
      <c r="D90" s="90">
        <v>1630152.8</v>
      </c>
      <c r="E90" s="91"/>
      <c r="F90" s="91"/>
      <c r="G90" s="92">
        <v>1719110.97</v>
      </c>
      <c r="H90" s="126">
        <v>1968811</v>
      </c>
      <c r="I90" s="80"/>
      <c r="J90" s="76"/>
      <c r="K90" s="126"/>
      <c r="L90" s="126"/>
    </row>
    <row r="91" spans="1:12" ht="12.75" hidden="1">
      <c r="A91" s="51" t="s">
        <v>105</v>
      </c>
      <c r="B91" s="27" t="s">
        <v>243</v>
      </c>
      <c r="C91" s="17" t="s">
        <v>245</v>
      </c>
      <c r="D91" s="90"/>
      <c r="E91" s="91"/>
      <c r="F91" s="91"/>
      <c r="G91" s="92"/>
      <c r="H91" s="80"/>
      <c r="I91" s="80"/>
      <c r="J91" s="76"/>
      <c r="K91" s="80"/>
      <c r="L91" s="80"/>
    </row>
    <row r="92" spans="1:12" ht="12.75">
      <c r="A92" s="51" t="s">
        <v>135</v>
      </c>
      <c r="B92" s="27" t="s">
        <v>246</v>
      </c>
      <c r="C92" s="17" t="s">
        <v>247</v>
      </c>
      <c r="D92" s="90">
        <v>4530</v>
      </c>
      <c r="E92" s="91"/>
      <c r="F92" s="91"/>
      <c r="G92" s="92">
        <v>12030</v>
      </c>
      <c r="H92" s="126">
        <v>12030</v>
      </c>
      <c r="I92" s="80"/>
      <c r="J92" s="76"/>
      <c r="K92" s="126"/>
      <c r="L92" s="126"/>
    </row>
    <row r="93" spans="1:12" ht="12.75" hidden="1">
      <c r="A93" s="51" t="s">
        <v>136</v>
      </c>
      <c r="B93" s="27" t="s">
        <v>248</v>
      </c>
      <c r="C93" s="17" t="s">
        <v>249</v>
      </c>
      <c r="D93" s="90"/>
      <c r="E93" s="91"/>
      <c r="F93" s="91"/>
      <c r="G93" s="92"/>
      <c r="H93" s="80"/>
      <c r="I93" s="80"/>
      <c r="J93" s="76"/>
      <c r="K93" s="80"/>
      <c r="L93" s="80"/>
    </row>
    <row r="94" spans="1:12" ht="12.75">
      <c r="A94" s="51" t="s">
        <v>139</v>
      </c>
      <c r="B94" s="27" t="s">
        <v>250</v>
      </c>
      <c r="C94" s="17" t="s">
        <v>251</v>
      </c>
      <c r="D94" s="90">
        <v>328800</v>
      </c>
      <c r="E94" s="91"/>
      <c r="F94" s="91"/>
      <c r="G94" s="92">
        <v>328800</v>
      </c>
      <c r="H94" s="126">
        <v>328800</v>
      </c>
      <c r="I94" s="80"/>
      <c r="J94" s="76"/>
      <c r="K94" s="126"/>
      <c r="L94" s="126"/>
    </row>
    <row r="95" spans="1:12" ht="12.75" hidden="1">
      <c r="A95" s="51" t="s">
        <v>175</v>
      </c>
      <c r="B95" s="27" t="s">
        <v>252</v>
      </c>
      <c r="C95" s="17" t="s">
        <v>253</v>
      </c>
      <c r="D95" s="90"/>
      <c r="E95" s="91"/>
      <c r="F95" s="91"/>
      <c r="G95" s="92"/>
      <c r="H95" s="80"/>
      <c r="I95" s="80"/>
      <c r="J95" s="76"/>
      <c r="K95" s="80"/>
      <c r="L95" s="80"/>
    </row>
    <row r="96" spans="1:12" ht="12.75">
      <c r="A96" s="51" t="s">
        <v>182</v>
      </c>
      <c r="B96" s="27" t="s">
        <v>254</v>
      </c>
      <c r="C96" s="17" t="s">
        <v>255</v>
      </c>
      <c r="D96" s="90">
        <v>83959</v>
      </c>
      <c r="E96" s="91"/>
      <c r="F96" s="91"/>
      <c r="G96" s="92"/>
      <c r="H96" s="80"/>
      <c r="I96" s="80"/>
      <c r="J96" s="76"/>
      <c r="K96" s="80"/>
      <c r="L96" s="80"/>
    </row>
    <row r="97" spans="1:12" ht="12.75" hidden="1">
      <c r="A97" s="51" t="s">
        <v>183</v>
      </c>
      <c r="B97" s="27" t="s">
        <v>258</v>
      </c>
      <c r="C97" s="17" t="s">
        <v>259</v>
      </c>
      <c r="D97" s="90"/>
      <c r="E97" s="91"/>
      <c r="F97" s="91"/>
      <c r="G97" s="92"/>
      <c r="H97" s="80"/>
      <c r="I97" s="80"/>
      <c r="J97" s="76"/>
      <c r="K97" s="80"/>
      <c r="L97" s="80"/>
    </row>
    <row r="98" spans="1:12" ht="12.75">
      <c r="A98" s="51" t="s">
        <v>188</v>
      </c>
      <c r="B98" s="27" t="s">
        <v>260</v>
      </c>
      <c r="C98" s="17" t="s">
        <v>174</v>
      </c>
      <c r="D98" s="90">
        <v>33371</v>
      </c>
      <c r="E98" s="91"/>
      <c r="F98" s="91"/>
      <c r="G98" s="92"/>
      <c r="H98" s="80"/>
      <c r="I98" s="80"/>
      <c r="J98" s="76"/>
      <c r="K98" s="80"/>
      <c r="L98" s="80"/>
    </row>
    <row r="99" spans="1:12" ht="12.75">
      <c r="A99" s="51" t="s">
        <v>191</v>
      </c>
      <c r="B99" s="27" t="s">
        <v>176</v>
      </c>
      <c r="C99" s="17" t="s">
        <v>177</v>
      </c>
      <c r="D99" s="90">
        <v>1664000</v>
      </c>
      <c r="E99" s="91"/>
      <c r="F99" s="91"/>
      <c r="G99" s="92">
        <v>1064000</v>
      </c>
      <c r="H99" s="126">
        <v>913678</v>
      </c>
      <c r="I99" s="80"/>
      <c r="J99" s="76"/>
      <c r="K99" s="126"/>
      <c r="L99" s="126"/>
    </row>
    <row r="100" spans="1:12" ht="12.75">
      <c r="A100" s="51" t="s">
        <v>257</v>
      </c>
      <c r="B100" s="27" t="s">
        <v>178</v>
      </c>
      <c r="C100" s="17" t="s">
        <v>179</v>
      </c>
      <c r="D100" s="90">
        <v>13560</v>
      </c>
      <c r="E100" s="91"/>
      <c r="F100" s="91"/>
      <c r="G100" s="92"/>
      <c r="H100" s="80"/>
      <c r="I100" s="80"/>
      <c r="J100" s="76"/>
      <c r="K100" s="80"/>
      <c r="L100" s="80"/>
    </row>
    <row r="101" spans="1:12" ht="12.75">
      <c r="A101" s="51" t="s">
        <v>261</v>
      </c>
      <c r="B101" s="27" t="s">
        <v>184</v>
      </c>
      <c r="C101" s="17" t="s">
        <v>185</v>
      </c>
      <c r="D101" s="90">
        <v>39721</v>
      </c>
      <c r="E101" s="91"/>
      <c r="F101" s="91"/>
      <c r="G101" s="92"/>
      <c r="H101" s="80"/>
      <c r="I101" s="80"/>
      <c r="J101" s="76"/>
      <c r="K101" s="80"/>
      <c r="L101" s="80"/>
    </row>
    <row r="102" spans="1:12" ht="12.75" hidden="1">
      <c r="A102" s="51" t="s">
        <v>262</v>
      </c>
      <c r="B102" s="27" t="s">
        <v>186</v>
      </c>
      <c r="C102" s="17" t="s">
        <v>187</v>
      </c>
      <c r="D102" s="90"/>
      <c r="E102" s="91"/>
      <c r="F102" s="91"/>
      <c r="G102" s="92"/>
      <c r="H102" s="80"/>
      <c r="I102" s="80"/>
      <c r="J102" s="76"/>
      <c r="K102" s="80"/>
      <c r="L102" s="80"/>
    </row>
    <row r="103" spans="1:12" ht="12.75" hidden="1">
      <c r="A103" s="51" t="s">
        <v>263</v>
      </c>
      <c r="B103" s="27" t="s">
        <v>265</v>
      </c>
      <c r="C103" s="17" t="s">
        <v>266</v>
      </c>
      <c r="D103" s="90"/>
      <c r="E103" s="91"/>
      <c r="F103" s="91"/>
      <c r="G103" s="92"/>
      <c r="H103" s="80"/>
      <c r="I103" s="80"/>
      <c r="J103" s="76"/>
      <c r="K103" s="80"/>
      <c r="L103" s="80"/>
    </row>
    <row r="104" spans="1:12" ht="12.75" hidden="1">
      <c r="A104" s="51" t="s">
        <v>264</v>
      </c>
      <c r="B104" s="27" t="s">
        <v>267</v>
      </c>
      <c r="C104" s="17" t="s">
        <v>268</v>
      </c>
      <c r="D104" s="90"/>
      <c r="E104" s="91"/>
      <c r="F104" s="91"/>
      <c r="G104" s="92"/>
      <c r="H104" s="80"/>
      <c r="I104" s="80"/>
      <c r="J104" s="76"/>
      <c r="K104" s="80"/>
      <c r="L104" s="80"/>
    </row>
    <row r="105" spans="1:12" ht="12.75" hidden="1">
      <c r="A105" s="51" t="s">
        <v>269</v>
      </c>
      <c r="B105" s="27" t="s">
        <v>272</v>
      </c>
      <c r="C105" s="17" t="s">
        <v>273</v>
      </c>
      <c r="D105" s="90"/>
      <c r="E105" s="91"/>
      <c r="F105" s="91"/>
      <c r="G105" s="92"/>
      <c r="H105" s="80"/>
      <c r="I105" s="80"/>
      <c r="J105" s="76"/>
      <c r="K105" s="80"/>
      <c r="L105" s="80"/>
    </row>
    <row r="106" spans="1:12" ht="12.75" hidden="1">
      <c r="A106" s="51" t="s">
        <v>270</v>
      </c>
      <c r="B106" s="27" t="s">
        <v>274</v>
      </c>
      <c r="C106" s="17" t="s">
        <v>275</v>
      </c>
      <c r="D106" s="90"/>
      <c r="E106" s="91"/>
      <c r="F106" s="91"/>
      <c r="G106" s="92"/>
      <c r="H106" s="80"/>
      <c r="I106" s="80"/>
      <c r="J106" s="76"/>
      <c r="K106" s="80"/>
      <c r="L106" s="80"/>
    </row>
    <row r="107" spans="1:12" ht="12.75" hidden="1">
      <c r="A107" s="51" t="s">
        <v>271</v>
      </c>
      <c r="B107" s="27" t="s">
        <v>276</v>
      </c>
      <c r="C107" s="17" t="s">
        <v>277</v>
      </c>
      <c r="D107" s="90"/>
      <c r="E107" s="91"/>
      <c r="F107" s="91"/>
      <c r="G107" s="92"/>
      <c r="H107" s="80"/>
      <c r="I107" s="80"/>
      <c r="J107" s="76"/>
      <c r="K107" s="80"/>
      <c r="L107" s="80"/>
    </row>
    <row r="108" spans="1:12" ht="12.75" hidden="1">
      <c r="A108" s="51" t="s">
        <v>278</v>
      </c>
      <c r="B108" s="27" t="s">
        <v>279</v>
      </c>
      <c r="C108" s="17" t="s">
        <v>280</v>
      </c>
      <c r="D108" s="90"/>
      <c r="E108" s="91"/>
      <c r="F108" s="91"/>
      <c r="G108" s="92"/>
      <c r="H108" s="80"/>
      <c r="I108" s="80"/>
      <c r="J108" s="76"/>
      <c r="K108" s="80"/>
      <c r="L108" s="80"/>
    </row>
    <row r="109" spans="1:12" ht="12.75" hidden="1">
      <c r="A109" s="51" t="s">
        <v>192</v>
      </c>
      <c r="B109" s="27" t="s">
        <v>286</v>
      </c>
      <c r="C109" s="17" t="s">
        <v>287</v>
      </c>
      <c r="D109" s="90"/>
      <c r="E109" s="91"/>
      <c r="F109" s="91"/>
      <c r="G109" s="92"/>
      <c r="H109" s="80"/>
      <c r="I109" s="80"/>
      <c r="J109" s="76"/>
      <c r="K109" s="80"/>
      <c r="L109" s="80"/>
    </row>
    <row r="110" spans="1:12" ht="12.75" hidden="1">
      <c r="A110" s="51" t="s">
        <v>281</v>
      </c>
      <c r="B110" s="27" t="s">
        <v>288</v>
      </c>
      <c r="C110" s="17" t="s">
        <v>289</v>
      </c>
      <c r="D110" s="90"/>
      <c r="E110" s="91"/>
      <c r="F110" s="91"/>
      <c r="G110" s="92"/>
      <c r="H110" s="80"/>
      <c r="I110" s="80"/>
      <c r="J110" s="76"/>
      <c r="K110" s="80"/>
      <c r="L110" s="80"/>
    </row>
    <row r="111" spans="1:12" ht="12.75">
      <c r="A111" s="51" t="s">
        <v>282</v>
      </c>
      <c r="B111" s="27" t="s">
        <v>290</v>
      </c>
      <c r="C111" s="17" t="s">
        <v>291</v>
      </c>
      <c r="D111" s="90"/>
      <c r="E111" s="91"/>
      <c r="F111" s="91"/>
      <c r="G111" s="92">
        <v>10000</v>
      </c>
      <c r="H111" s="126">
        <v>26000</v>
      </c>
      <c r="I111" s="80"/>
      <c r="J111" s="76"/>
      <c r="K111" s="126"/>
      <c r="L111" s="126"/>
    </row>
    <row r="112" spans="1:12" ht="12.75" hidden="1">
      <c r="A112" s="51" t="s">
        <v>283</v>
      </c>
      <c r="B112" s="27" t="s">
        <v>127</v>
      </c>
      <c r="C112" s="17" t="s">
        <v>292</v>
      </c>
      <c r="D112" s="90"/>
      <c r="E112" s="91"/>
      <c r="F112" s="91"/>
      <c r="G112" s="92"/>
      <c r="H112" s="80"/>
      <c r="I112" s="80"/>
      <c r="J112" s="76"/>
      <c r="K112" s="80"/>
      <c r="L112" s="80"/>
    </row>
    <row r="113" spans="1:12" ht="12.75" hidden="1">
      <c r="A113" s="51" t="s">
        <v>284</v>
      </c>
      <c r="B113" s="27" t="s">
        <v>128</v>
      </c>
      <c r="C113" s="17" t="s">
        <v>293</v>
      </c>
      <c r="D113" s="90"/>
      <c r="E113" s="91"/>
      <c r="F113" s="91"/>
      <c r="G113" s="92"/>
      <c r="H113" s="80"/>
      <c r="I113" s="80"/>
      <c r="J113" s="76"/>
      <c r="K113" s="80"/>
      <c r="L113" s="80"/>
    </row>
    <row r="114" spans="1:12" ht="12.75" hidden="1">
      <c r="A114" s="51" t="s">
        <v>285</v>
      </c>
      <c r="B114" s="27" t="s">
        <v>129</v>
      </c>
      <c r="C114" s="17" t="s">
        <v>294</v>
      </c>
      <c r="D114" s="90"/>
      <c r="E114" s="91"/>
      <c r="F114" s="91"/>
      <c r="G114" s="92"/>
      <c r="H114" s="80"/>
      <c r="I114" s="80"/>
      <c r="J114" s="76"/>
      <c r="K114" s="80"/>
      <c r="L114" s="80"/>
    </row>
    <row r="115" spans="1:12" ht="13.5" thickBot="1">
      <c r="A115" s="54" t="s">
        <v>295</v>
      </c>
      <c r="B115" s="89" t="s">
        <v>296</v>
      </c>
      <c r="C115" s="56" t="s">
        <v>297</v>
      </c>
      <c r="D115" s="93">
        <v>772</v>
      </c>
      <c r="E115" s="94"/>
      <c r="F115" s="94"/>
      <c r="G115" s="95">
        <v>60000</v>
      </c>
      <c r="H115" s="127">
        <v>60000</v>
      </c>
      <c r="I115" s="83"/>
      <c r="J115" s="79"/>
      <c r="K115" s="127"/>
      <c r="L115" s="127"/>
    </row>
    <row r="116" spans="1:12" ht="12.75">
      <c r="A116" s="20"/>
      <c r="B116" s="31"/>
      <c r="C116" s="22"/>
      <c r="D116" s="24"/>
      <c r="E116" s="23"/>
      <c r="F116" s="23"/>
      <c r="G116" s="24"/>
      <c r="H116" s="24"/>
      <c r="I116" s="24"/>
      <c r="J116" s="24"/>
      <c r="K116" s="24"/>
      <c r="L116" s="24"/>
    </row>
    <row r="117" spans="1:12" ht="12.75">
      <c r="A117" s="20"/>
      <c r="B117" s="21"/>
      <c r="C117" s="22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2.75">
      <c r="A118" s="20"/>
      <c r="B118" s="21"/>
      <c r="C118" s="22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2.75">
      <c r="A119" s="20"/>
      <c r="B119" s="21"/>
      <c r="C119" s="22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2.75">
      <c r="A120" s="20"/>
      <c r="B120" s="21"/>
      <c r="C120" s="22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2.75">
      <c r="A121" s="20"/>
      <c r="B121" s="21"/>
      <c r="C121" s="22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12.75">
      <c r="A122" s="20"/>
      <c r="B122" s="21"/>
      <c r="C122" s="22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12.75">
      <c r="A123" s="20"/>
      <c r="B123" s="21"/>
      <c r="C123" s="22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ht="12.75">
      <c r="A124" s="20"/>
      <c r="B124" s="21"/>
      <c r="C124" s="22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2.75">
      <c r="A125" s="20"/>
      <c r="B125" s="21"/>
      <c r="C125" s="22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ht="12.75">
      <c r="A126" s="20"/>
      <c r="B126" s="21"/>
      <c r="C126" s="22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12.75">
      <c r="A127" s="20"/>
      <c r="B127" s="21"/>
      <c r="C127" s="22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12.75">
      <c r="A128" s="20"/>
      <c r="B128" s="21"/>
      <c r="C128" s="22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2.75">
      <c r="A129" s="20"/>
      <c r="B129" s="21"/>
      <c r="C129" s="22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ht="12.75">
      <c r="A130" s="20"/>
      <c r="B130" s="21"/>
      <c r="C130" s="22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12.75">
      <c r="A131" s="20"/>
      <c r="B131" s="21"/>
      <c r="C131" s="22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ht="12.75">
      <c r="A132" s="20"/>
      <c r="B132" s="21"/>
      <c r="C132" s="22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ht="12.75">
      <c r="A133" s="20"/>
      <c r="B133" s="21"/>
      <c r="C133" s="22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ht="12.75">
      <c r="A134" s="20"/>
      <c r="B134" s="21"/>
      <c r="C134" s="22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ht="12.75">
      <c r="A135" s="20"/>
      <c r="B135" s="21"/>
      <c r="C135" s="22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ht="12.75">
      <c r="A136" s="20"/>
      <c r="B136" s="21"/>
      <c r="C136" s="22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ht="12.75">
      <c r="A137" s="20"/>
      <c r="B137" s="21"/>
      <c r="C137" s="22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ht="12.75">
      <c r="A138" s="20"/>
      <c r="B138" s="21"/>
      <c r="C138" s="22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ht="12.75">
      <c r="A139" s="20"/>
      <c r="B139" s="21"/>
      <c r="C139" s="22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t="12.75">
      <c r="A140" s="20"/>
      <c r="B140" s="21"/>
      <c r="C140" s="22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2.75">
      <c r="A141" s="20"/>
      <c r="B141" s="21"/>
      <c r="C141" s="22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ht="12.75">
      <c r="A142" s="20"/>
      <c r="B142" s="21"/>
      <c r="C142" s="22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ht="12.75">
      <c r="A143" s="20"/>
      <c r="B143" s="21"/>
      <c r="C143" s="22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ht="12.75">
      <c r="A144" s="20"/>
      <c r="B144" s="21"/>
      <c r="C144" s="22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ht="12.75">
      <c r="A145" s="20"/>
      <c r="B145" s="21"/>
      <c r="C145" s="22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12.75">
      <c r="A146" s="20"/>
      <c r="B146" s="21"/>
      <c r="C146" s="22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ht="12.75">
      <c r="A147" s="20"/>
      <c r="B147" s="21"/>
      <c r="C147" s="22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ht="12.75">
      <c r="A148" s="20"/>
      <c r="B148" s="21"/>
      <c r="C148" s="22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ht="12.75">
      <c r="A149" s="20"/>
      <c r="B149" s="21"/>
      <c r="C149" s="22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ht="12.75">
      <c r="A150" s="20"/>
      <c r="B150" s="21"/>
      <c r="C150" s="22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ht="12.75">
      <c r="A151" s="20"/>
      <c r="B151" s="21"/>
      <c r="C151" s="22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ht="12.75">
      <c r="A152" s="20"/>
      <c r="B152" s="21"/>
      <c r="C152" s="22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ht="12.75">
      <c r="A153" s="20"/>
      <c r="B153" s="21"/>
      <c r="C153" s="22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ht="12.75">
      <c r="A154" s="20"/>
      <c r="B154" s="21"/>
      <c r="C154" s="22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t="12.75">
      <c r="A155" s="20"/>
      <c r="B155" s="21"/>
      <c r="C155" s="22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ht="12.75">
      <c r="A156" s="20"/>
      <c r="B156" s="21"/>
      <c r="C156" s="22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ht="12.75">
      <c r="A157" s="20"/>
      <c r="B157" s="21"/>
      <c r="C157" s="22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ht="12.75">
      <c r="A158" s="20"/>
      <c r="B158" s="21"/>
      <c r="C158" s="22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ht="12.75">
      <c r="A159" s="20"/>
      <c r="B159" s="21"/>
      <c r="C159" s="22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ht="12.75">
      <c r="A160" s="20"/>
      <c r="B160" s="21"/>
      <c r="C160" s="22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ht="12.75">
      <c r="A161" s="20"/>
      <c r="B161" s="21"/>
      <c r="C161" s="22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ht="12.75">
      <c r="A162" s="20"/>
      <c r="B162" s="21"/>
      <c r="C162" s="22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1:12" ht="12.75">
      <c r="A163" s="20"/>
      <c r="B163" s="21"/>
      <c r="C163" s="22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1:12" ht="12.75">
      <c r="A164" s="20"/>
      <c r="B164" s="21"/>
      <c r="C164" s="22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ht="12.75">
      <c r="A165" s="20"/>
      <c r="B165" s="21"/>
      <c r="C165" s="22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ht="12.75">
      <c r="A166" s="20"/>
      <c r="B166" s="21"/>
      <c r="C166" s="22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1:12" ht="12.75">
      <c r="A167" s="20"/>
      <c r="B167" s="21"/>
      <c r="C167" s="22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1:12" ht="12.75">
      <c r="A168" s="20"/>
      <c r="B168" s="21"/>
      <c r="C168" s="22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1:12" ht="12.75">
      <c r="A169" s="20"/>
      <c r="B169" s="21"/>
      <c r="C169" s="22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1:12" ht="12.75">
      <c r="A170" s="20"/>
      <c r="B170" s="21"/>
      <c r="C170" s="22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1:12" ht="12.75">
      <c r="A171" s="20"/>
      <c r="B171" s="21"/>
      <c r="C171" s="22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1:12" ht="12.75">
      <c r="A172" s="20"/>
      <c r="B172" s="21"/>
      <c r="C172" s="22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 ht="12.75">
      <c r="A173" s="20"/>
      <c r="B173" s="21"/>
      <c r="C173" s="22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1:12" ht="12.75">
      <c r="A174" s="20"/>
      <c r="B174" s="21"/>
      <c r="C174" s="22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1:12" ht="12.75">
      <c r="A175" s="20"/>
      <c r="B175" s="21"/>
      <c r="C175" s="22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1:12" ht="12.75">
      <c r="A176" s="20"/>
      <c r="B176" s="21"/>
      <c r="C176" s="22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1:12" ht="12.75">
      <c r="A177" s="20"/>
      <c r="B177" s="21"/>
      <c r="C177" s="22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1:12" ht="12.75">
      <c r="A178" s="20"/>
      <c r="B178" s="21"/>
      <c r="C178" s="22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1:12" ht="12.75">
      <c r="A179" s="20"/>
      <c r="B179" s="21"/>
      <c r="C179" s="22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1:12" ht="12.75">
      <c r="A180" s="20"/>
      <c r="B180" s="21"/>
      <c r="C180" s="22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1:12" ht="12.75">
      <c r="A181" s="20"/>
      <c r="B181" s="21"/>
      <c r="C181" s="22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1:12" ht="12.75">
      <c r="A182" s="20"/>
      <c r="B182" s="21"/>
      <c r="C182" s="22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1:12" ht="12.75">
      <c r="A183" s="20"/>
      <c r="B183" s="21"/>
      <c r="C183" s="22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1:12" ht="12.75">
      <c r="A184" s="20"/>
      <c r="B184" s="21"/>
      <c r="C184" s="22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1:12" ht="12.75">
      <c r="A185" s="20"/>
      <c r="B185" s="21"/>
      <c r="C185" s="22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1:12" ht="12.75">
      <c r="A186" s="20"/>
      <c r="B186" s="21"/>
      <c r="C186" s="22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1:12" ht="12.75">
      <c r="A187" s="20"/>
      <c r="B187" s="21"/>
      <c r="C187" s="22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1:12" ht="12.75">
      <c r="A188" s="20"/>
      <c r="B188" s="21"/>
      <c r="C188" s="22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1:12" ht="12.75">
      <c r="A189" s="20"/>
      <c r="B189" s="21"/>
      <c r="C189" s="22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1:12" ht="12.75">
      <c r="A190" s="20"/>
      <c r="B190" s="21"/>
      <c r="C190" s="22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1:12" ht="12.75">
      <c r="A191" s="20"/>
      <c r="B191" s="21"/>
      <c r="C191" s="22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1:12" ht="12.75">
      <c r="A192" s="20"/>
      <c r="B192" s="21"/>
      <c r="C192" s="22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1:12" ht="12.75">
      <c r="A193" s="20"/>
      <c r="B193" s="21"/>
      <c r="C193" s="22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1:12" ht="12.75">
      <c r="A194" s="20"/>
      <c r="B194" s="21"/>
      <c r="C194" s="22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1:12" ht="12.75">
      <c r="A195" s="20"/>
      <c r="B195" s="21"/>
      <c r="C195" s="22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1:12" ht="12.75">
      <c r="A196" s="20"/>
      <c r="B196" s="21"/>
      <c r="C196" s="22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1:12" ht="12.75">
      <c r="A197" s="20"/>
      <c r="B197" s="21"/>
      <c r="C197" s="22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ht="12.75">
      <c r="A198" s="20"/>
      <c r="B198" s="21"/>
      <c r="C198" s="22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ht="12.75">
      <c r="A199" s="20"/>
      <c r="B199" s="21"/>
      <c r="C199" s="22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ht="12.75">
      <c r="A200" s="20"/>
      <c r="B200" s="21"/>
      <c r="C200" s="22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ht="12.75">
      <c r="A201" s="20"/>
      <c r="B201" s="21"/>
      <c r="C201" s="22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ht="12.75">
      <c r="A202" s="20"/>
      <c r="B202" s="21"/>
      <c r="C202" s="22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ht="12.75">
      <c r="A203" s="20"/>
      <c r="B203" s="21"/>
      <c r="C203" s="22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ht="12.75">
      <c r="A204" s="20"/>
      <c r="B204" s="21"/>
      <c r="C204" s="22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ht="12.75">
      <c r="A205" s="20"/>
      <c r="B205" s="21"/>
      <c r="C205" s="22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ht="12.75">
      <c r="A206" s="20"/>
      <c r="B206" s="21"/>
      <c r="C206" s="22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ht="12.75">
      <c r="A207" s="20"/>
      <c r="B207" s="21"/>
      <c r="C207" s="22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ht="12.75">
      <c r="A208" s="20"/>
      <c r="B208" s="21"/>
      <c r="C208" s="22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ht="12.75">
      <c r="A209" s="20"/>
      <c r="B209" s="21"/>
      <c r="C209" s="22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ht="12.75">
      <c r="A210" s="20"/>
      <c r="B210" s="21"/>
      <c r="C210" s="22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ht="12.75">
      <c r="A211" s="20"/>
      <c r="B211" s="21"/>
      <c r="C211" s="22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ht="12.75">
      <c r="A212" s="20"/>
      <c r="B212" s="21"/>
      <c r="C212" s="22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ht="12.75">
      <c r="A213" s="20"/>
      <c r="B213" s="21"/>
      <c r="C213" s="22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ht="12.75">
      <c r="A214" s="20"/>
      <c r="B214" s="21"/>
      <c r="C214" s="22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ht="12.75">
      <c r="A215" s="20"/>
      <c r="B215" s="21"/>
      <c r="C215" s="22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ht="12.75">
      <c r="A216" s="20"/>
      <c r="B216" s="21"/>
      <c r="C216" s="22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ht="12.75">
      <c r="A217" s="20"/>
      <c r="B217" s="21"/>
      <c r="C217" s="22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ht="12.75">
      <c r="A218" s="20"/>
      <c r="B218" s="21"/>
      <c r="C218" s="22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ht="12.75">
      <c r="A219" s="20"/>
      <c r="B219" s="21"/>
      <c r="C219" s="22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ht="12.75">
      <c r="A220" s="20"/>
      <c r="B220" s="21"/>
      <c r="C220" s="22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ht="12.75">
      <c r="A221" s="20"/>
      <c r="B221" s="21"/>
      <c r="C221" s="22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ht="12.75">
      <c r="A222" s="20"/>
      <c r="B222" s="21"/>
      <c r="C222" s="22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ht="12.75">
      <c r="A223" s="20"/>
      <c r="B223" s="21"/>
      <c r="C223" s="22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ht="12.75">
      <c r="A224" s="20"/>
      <c r="B224" s="21"/>
      <c r="C224" s="22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ht="12.75">
      <c r="A225" s="20"/>
      <c r="B225" s="21"/>
      <c r="C225" s="22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ht="12.75">
      <c r="A226" s="20"/>
      <c r="B226" s="21"/>
      <c r="C226" s="22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2.75">
      <c r="A227" s="20"/>
      <c r="B227" s="21"/>
      <c r="C227" s="22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2.75">
      <c r="A228" s="20"/>
      <c r="B228" s="21"/>
      <c r="C228" s="22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2.75">
      <c r="A229" s="20"/>
      <c r="B229" s="21"/>
      <c r="C229" s="22"/>
      <c r="D229" s="23"/>
      <c r="E229" s="23"/>
      <c r="F229" s="23"/>
      <c r="G229" s="23"/>
      <c r="H229" s="23"/>
      <c r="I229" s="23"/>
      <c r="J229" s="23"/>
      <c r="K229" s="23"/>
      <c r="L229" s="23"/>
    </row>
  </sheetData>
  <sheetProtection/>
  <mergeCells count="2">
    <mergeCell ref="G1:J1"/>
    <mergeCell ref="A2:C2"/>
  </mergeCells>
  <printOptions horizontalCentered="1"/>
  <pageMargins left="0.4724409448818898" right="0.5118110236220472" top="0.551181102362204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E14" sqref="E13:E14"/>
    </sheetView>
  </sheetViews>
  <sheetFormatPr defaultColWidth="9.140625" defaultRowHeight="12.75"/>
  <cols>
    <col min="1" max="1" width="23.57421875" style="0" customWidth="1"/>
    <col min="2" max="2" width="9.28125" style="0" bestFit="1" customWidth="1"/>
    <col min="3" max="6" width="11.00390625" style="0" bestFit="1" customWidth="1"/>
    <col min="7" max="11" width="9.28125" style="0" bestFit="1" customWidth="1"/>
    <col min="12" max="12" width="11.7109375" style="0" customWidth="1"/>
    <col min="13" max="14" width="9.28125" style="0" bestFit="1" customWidth="1"/>
    <col min="15" max="15" width="12.140625" style="0" bestFit="1" customWidth="1"/>
  </cols>
  <sheetData>
    <row r="1" spans="1:15" ht="18">
      <c r="A1" s="140"/>
      <c r="C1" s="141"/>
      <c r="D1" s="141"/>
      <c r="E1" s="141" t="s">
        <v>434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5:7" ht="12.75">
      <c r="E2" t="s">
        <v>435</v>
      </c>
      <c r="G2" t="s">
        <v>436</v>
      </c>
    </row>
    <row r="3" ht="13.5" thickBot="1"/>
    <row r="4" spans="5:15" ht="18.75" thickBot="1">
      <c r="E4" s="235" t="s">
        <v>437</v>
      </c>
      <c r="F4" s="236"/>
      <c r="G4" s="235" t="s">
        <v>438</v>
      </c>
      <c r="H4" s="237"/>
      <c r="I4" s="236"/>
      <c r="J4" s="235" t="s">
        <v>439</v>
      </c>
      <c r="K4" s="237"/>
      <c r="L4" s="236"/>
      <c r="M4" s="235" t="s">
        <v>440</v>
      </c>
      <c r="N4" s="237"/>
      <c r="O4" s="236"/>
    </row>
    <row r="5" spans="1:15" ht="51">
      <c r="A5" s="142" t="s">
        <v>441</v>
      </c>
      <c r="B5" s="143" t="s">
        <v>442</v>
      </c>
      <c r="C5" s="144" t="s">
        <v>443</v>
      </c>
      <c r="D5" s="145" t="s">
        <v>444</v>
      </c>
      <c r="E5" s="142" t="s">
        <v>445</v>
      </c>
      <c r="F5" s="143" t="s">
        <v>446</v>
      </c>
      <c r="G5" s="142" t="s">
        <v>447</v>
      </c>
      <c r="H5" s="146" t="s">
        <v>448</v>
      </c>
      <c r="I5" s="143" t="s">
        <v>446</v>
      </c>
      <c r="J5" s="142" t="s">
        <v>447</v>
      </c>
      <c r="K5" s="146" t="s">
        <v>448</v>
      </c>
      <c r="L5" s="143" t="s">
        <v>446</v>
      </c>
      <c r="M5" s="142" t="s">
        <v>447</v>
      </c>
      <c r="N5" s="146" t="s">
        <v>448</v>
      </c>
      <c r="O5" s="143" t="s">
        <v>446</v>
      </c>
    </row>
    <row r="6" spans="1:15" ht="25.5">
      <c r="A6" s="147" t="s">
        <v>449</v>
      </c>
      <c r="B6" s="148" t="s">
        <v>1</v>
      </c>
      <c r="C6" s="149">
        <v>38995.6</v>
      </c>
      <c r="D6" s="150">
        <v>38440</v>
      </c>
      <c r="E6" s="151">
        <v>12386</v>
      </c>
      <c r="F6" s="152">
        <v>26054</v>
      </c>
      <c r="G6" s="151"/>
      <c r="H6" s="153"/>
      <c r="I6" s="152"/>
      <c r="J6" s="151"/>
      <c r="K6" s="153"/>
      <c r="L6" s="152"/>
      <c r="M6" s="151"/>
      <c r="N6" s="153"/>
      <c r="O6" s="152"/>
    </row>
    <row r="7" spans="1:15" ht="38.25">
      <c r="A7" s="147" t="s">
        <v>450</v>
      </c>
      <c r="B7" s="148" t="s">
        <v>2</v>
      </c>
      <c r="C7" s="149">
        <v>14900</v>
      </c>
      <c r="D7" s="150">
        <v>19710</v>
      </c>
      <c r="E7" s="151">
        <v>7134</v>
      </c>
      <c r="F7" s="152">
        <v>12571.2</v>
      </c>
      <c r="G7" s="151"/>
      <c r="H7" s="153"/>
      <c r="I7" s="152"/>
      <c r="J7" s="151"/>
      <c r="K7" s="153"/>
      <c r="L7" s="152"/>
      <c r="M7" s="151"/>
      <c r="N7" s="153"/>
      <c r="O7" s="152"/>
    </row>
    <row r="8" spans="1:15" ht="25.5">
      <c r="A8" s="147" t="s">
        <v>451</v>
      </c>
      <c r="B8" s="148" t="s">
        <v>3</v>
      </c>
      <c r="C8" s="149">
        <v>2220</v>
      </c>
      <c r="D8" s="150">
        <v>2760</v>
      </c>
      <c r="E8" s="151">
        <v>342</v>
      </c>
      <c r="F8" s="152">
        <v>171</v>
      </c>
      <c r="G8" s="151">
        <v>1064</v>
      </c>
      <c r="H8" s="153"/>
      <c r="I8" s="152">
        <v>171</v>
      </c>
      <c r="J8" s="151"/>
      <c r="K8" s="153"/>
      <c r="L8" s="152"/>
      <c r="M8" s="151"/>
      <c r="N8" s="153">
        <v>836</v>
      </c>
      <c r="O8" s="152">
        <v>171</v>
      </c>
    </row>
    <row r="9" spans="1:15" ht="25.5">
      <c r="A9" s="147" t="s">
        <v>451</v>
      </c>
      <c r="B9" s="148" t="s">
        <v>4</v>
      </c>
      <c r="C9" s="149">
        <v>2220</v>
      </c>
      <c r="D9" s="150">
        <v>3770</v>
      </c>
      <c r="E9" s="151">
        <v>342</v>
      </c>
      <c r="F9" s="152">
        <v>171</v>
      </c>
      <c r="G9" s="151"/>
      <c r="H9" s="153">
        <v>836</v>
      </c>
      <c r="I9" s="152">
        <v>171</v>
      </c>
      <c r="J9" s="151">
        <v>1064</v>
      </c>
      <c r="K9" s="153"/>
      <c r="L9" s="152">
        <v>171</v>
      </c>
      <c r="M9" s="151"/>
      <c r="N9" s="153">
        <v>836</v>
      </c>
      <c r="O9" s="152">
        <v>171</v>
      </c>
    </row>
    <row r="10" spans="1:15" ht="38.25">
      <c r="A10" s="147" t="s">
        <v>451</v>
      </c>
      <c r="B10" s="148" t="s">
        <v>5</v>
      </c>
      <c r="C10" s="149">
        <v>2220</v>
      </c>
      <c r="D10" s="150">
        <v>3770</v>
      </c>
      <c r="E10" s="151">
        <v>342</v>
      </c>
      <c r="F10" s="152">
        <v>171</v>
      </c>
      <c r="G10" s="151"/>
      <c r="H10" s="154">
        <v>836</v>
      </c>
      <c r="I10" s="155">
        <v>171</v>
      </c>
      <c r="J10" s="151"/>
      <c r="K10" s="153">
        <v>836</v>
      </c>
      <c r="L10" s="152">
        <v>171</v>
      </c>
      <c r="M10" s="151">
        <v>1064</v>
      </c>
      <c r="N10" s="153"/>
      <c r="O10" s="152">
        <v>171</v>
      </c>
    </row>
    <row r="11" spans="1:15" ht="26.25" thickBot="1">
      <c r="A11" s="156" t="s">
        <v>452</v>
      </c>
      <c r="B11" s="157" t="s">
        <v>6</v>
      </c>
      <c r="C11" s="158">
        <v>2220</v>
      </c>
      <c r="D11" s="159">
        <v>2530</v>
      </c>
      <c r="E11" s="160">
        <v>342</v>
      </c>
      <c r="F11" s="161">
        <v>171</v>
      </c>
      <c r="G11" s="160"/>
      <c r="H11" s="162"/>
      <c r="I11" s="161"/>
      <c r="J11" s="160"/>
      <c r="K11" s="162">
        <v>836</v>
      </c>
      <c r="L11" s="161">
        <v>171</v>
      </c>
      <c r="M11" s="160"/>
      <c r="N11" s="162">
        <v>836</v>
      </c>
      <c r="O11" s="161">
        <v>171</v>
      </c>
    </row>
  </sheetData>
  <sheetProtection/>
  <mergeCells count="4">
    <mergeCell ref="E4:F4"/>
    <mergeCell ref="G4:I4"/>
    <mergeCell ref="J4:L4"/>
    <mergeCell ref="M4:O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stocne</cp:lastModifiedBy>
  <cp:lastPrinted>2016-06-30T07:07:21Z</cp:lastPrinted>
  <dcterms:created xsi:type="dcterms:W3CDTF">2010-02-09T09:50:23Z</dcterms:created>
  <dcterms:modified xsi:type="dcterms:W3CDTF">2020-05-21T09:03:21Z</dcterms:modified>
  <cp:category/>
  <cp:version/>
  <cp:contentType/>
  <cp:contentStatus/>
</cp:coreProperties>
</file>