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sto\Documents\Obec\web\"/>
    </mc:Choice>
  </mc:AlternateContent>
  <xr:revisionPtr revIDLastSave="0" documentId="8_{91AB0EB1-8C72-4A7A-9F83-F59547E44FA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Zásobník investic" sheetId="1" r:id="rId1"/>
  </sheets>
  <definedNames>
    <definedName name="_xlnm.Print_Titles" localSheetId="0">'Zásobník investic'!$4:$4</definedName>
    <definedName name="_xlnm.Print_Area" localSheetId="0">'Zásobník investic'!$A$1:$I$36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H2" i="1"/>
  <c r="F2" i="1" l="1"/>
  <c r="D2" i="1"/>
  <c r="D3" i="1"/>
  <c r="F3" i="1" l="1"/>
</calcChain>
</file>

<file path=xl/sharedStrings.xml><?xml version="1.0" encoding="utf-8"?>
<sst xmlns="http://schemas.openxmlformats.org/spreadsheetml/2006/main" count="158" uniqueCount="118">
  <si>
    <t>Zásobník projektů obce Květnice - stav k 9. 11. 2022</t>
  </si>
  <si>
    <t xml:space="preserve">Cena dle filtru: </t>
  </si>
  <si>
    <t>Smluvní cena</t>
  </si>
  <si>
    <t>Cena celkem:</t>
  </si>
  <si>
    <t>Předpoklad</t>
  </si>
  <si>
    <t>#</t>
  </si>
  <si>
    <t>Název akce</t>
  </si>
  <si>
    <t>Popis akce</t>
  </si>
  <si>
    <t>Cena projekt</t>
  </si>
  <si>
    <t>Financování projektu v roce</t>
  </si>
  <si>
    <t>Cena realizace</t>
  </si>
  <si>
    <t>Financování realizace v roce</t>
  </si>
  <si>
    <t>Maximální dotace</t>
  </si>
  <si>
    <t>Komentář</t>
  </si>
  <si>
    <t>Doplnění</t>
  </si>
  <si>
    <t>Náves - revitalizace</t>
  </si>
  <si>
    <t>Projekt kompletní revitalizace návsi
Podle možností případná následná etapizace realizace stavby se zahájením oddělení kontejnerů na tříděný odpad
Projekt pro využití participativního rozpočtu STČ kraje)</t>
  </si>
  <si>
    <r>
      <rPr>
        <b/>
        <sz val="11"/>
        <color rgb="FF000000"/>
        <rFont val="Calibri"/>
      </rPr>
      <t xml:space="preserve">Dotace Kraj
</t>
    </r>
    <r>
      <rPr>
        <sz val="11"/>
        <color rgb="FF000000"/>
        <rFont val="Calibri"/>
      </rPr>
      <t xml:space="preserve">Dotační výzvy kraje (spoluúčast vždy 15%, maximální dotace cca 1.860.000,- na jednu žádost, maximálně 3 žádosti). 
</t>
    </r>
    <r>
      <rPr>
        <b/>
        <sz val="11"/>
        <color rgb="FF000000"/>
        <rFont val="Calibri"/>
      </rPr>
      <t>Čekáme na vyjadřovačky, abychom mohli požádat o vydání SP.</t>
    </r>
  </si>
  <si>
    <t>https://www.kr-stredocesky.cz/documents/11836654/17578793/Program+2021-2024+ve+zn%C4%9Bn%C3%AD Dodatku+%C4%8D.1.pdf/64e1ef49-f729-420b-99f2-e29c31f9f2e4</t>
  </si>
  <si>
    <t>Volnočasové místo na kopci v KIII</t>
  </si>
  <si>
    <t>Zatím jen jako úvaha k rozpracování. Nutno prověřit budoucí možnosti dotací a podle nich zahájit projektování. 
Uvažujeme o celkové revitalizaci kopce, přístupových cest, mobiliáře, apod. 
Podle možnosti dotací lze uvažovat o nějakém dominantním prvku - altánek, rozhledna, ...</t>
  </si>
  <si>
    <t>výhled</t>
  </si>
  <si>
    <t>Ne</t>
  </si>
  <si>
    <t>Zahájit projektovou přípravu dle generelu
– průzkum trhu 
– územní souhlas, situace  a TP</t>
  </si>
  <si>
    <t>Květinová louka a přilehlý břeh potoka</t>
  </si>
  <si>
    <t>Příprava pro dotaci - lze připravit jako opatření proti suchu. 
Výsledkem by měla být soustava vodních herních edukativních prvků v rámci celkového řešení území spočívajícímu v soustavě kaskádových rybníčků a vodotečí.</t>
  </si>
  <si>
    <t xml:space="preserve">Zahájit projektovou přípravu
– zjistit možnosti u odboru životního prostředí a povodí – ať si řeknou, co chtějí a co připustí. </t>
  </si>
  <si>
    <t>Oprava Mlýnského rybníka</t>
  </si>
  <si>
    <t>Revitalizace hráze, vybudování bezpečnostního přelivu, odbahnění</t>
  </si>
  <si>
    <t xml:space="preserve">Zpracována PD, požádáno o SP, zasmluvněn dotační management
</t>
  </si>
  <si>
    <t>Volnočasové místo v ulici K Oboře - kapka</t>
  </si>
  <si>
    <t>Realizace volné plochy v místě pro otáčení vozidel v ulici K Oboře
Projekt, úprava povrchů, ohniště, mobiliář, herní prvky, …</t>
  </si>
  <si>
    <t>Zahájit projektovou přípravu
- Stačí jen situace a výkaz výměr</t>
  </si>
  <si>
    <t>Lávka v Proutnici</t>
  </si>
  <si>
    <t>Čekáme na vhodnou dotaci</t>
  </si>
  <si>
    <t>KSUS Rekonstrukce křižovatky u křížku</t>
  </si>
  <si>
    <t xml:space="preserve">Zkapacitnění a zpřehlednění křižovatky ulic V Zelených x K Dobročovicům. Spolupráce s krajskou správou a údžbou silnic. </t>
  </si>
  <si>
    <t xml:space="preserve">Vydáno stavební povolení, projektuje se PDPS. Pak čekáme na procesy KSÚS.
Realizace bez dopadu do rozpočtu obce. </t>
  </si>
  <si>
    <t>Nový úřad - komunitní nástavba - I. Etapa</t>
  </si>
  <si>
    <t xml:space="preserve">Projekt kompletní revitalizace budovy obecního úřadu, zajištění statiky budovy a ověření možného rozšíření budovy přístavbou, nebo využitím podkroví. </t>
  </si>
  <si>
    <t xml:space="preserve"> Běží projektování PDPS.</t>
  </si>
  <si>
    <t>Nový úřad - komunitní nástavba - II. Etapa</t>
  </si>
  <si>
    <t>Projekt kompletní revitalizace budovy obecního úřadu,  - II. Etapa</t>
  </si>
  <si>
    <t>Druhé nadzemní podlaží</t>
  </si>
  <si>
    <t>Chodník od mlýna do Proutnice</t>
  </si>
  <si>
    <t>Pěší cesta po břehu rybníka od mlýna do parku Proutnice podél silnice</t>
  </si>
  <si>
    <t xml:space="preserve">Dotace SFDI 2020 
85 % maximálně 20 mil. Kč
17.3.2021 - čekáme na výsledky podané žádosti o dotaci
Žádost schválena, ale z důvodu nedostatku fin. prostředků nepodpořená. Čekáme na další kolo. 
Nejprve ale do tohoto typu dotace předřadíme chodník na komunikaci V Zelených. </t>
  </si>
  <si>
    <t>https://www.sfdi.cz/soubory/prispevky/c-prisp_2-pravidla/pravidla_bezpecnost_2021.pdf</t>
  </si>
  <si>
    <t>Rekonstrukce hasičárny</t>
  </si>
  <si>
    <t>Rekonstrukce hasičárny připravená pro případnou dotaci</t>
  </si>
  <si>
    <t xml:space="preserve">Dotační tituly vyžadují parametry stavby - plocha místností pro personál, toalety, šatny = na to nemůžeme dosáhnout. 
Nutno definovat nové využití. </t>
  </si>
  <si>
    <t>Oprava souvislých ploch komunikací I</t>
  </si>
  <si>
    <t xml:space="preserve">Kompletní rekonstrukce ulic Ohnicová a Šťavelová, tedy nejrozbitější silnice. </t>
  </si>
  <si>
    <t>DOTACE kraj 2021
Probíhá příprava pro možnou dotaci z kraského fondu obnovy venkova</t>
  </si>
  <si>
    <t>Oprava souvislých ploch komunikací II</t>
  </si>
  <si>
    <t>Kompletní rekonstrukce Vlaštovičníková a Řebříčková, Koniklecová, Čtyřlístková</t>
  </si>
  <si>
    <t>Dotace MMR 2020
 80 % maximálně 10 mil. Kč
Žádost neúspěšná - náhradníci. V posinci nová výzva</t>
  </si>
  <si>
    <t>KSUS rekonstrukce ulice V Zelených</t>
  </si>
  <si>
    <t xml:space="preserve">Připraveno pro žádost o dotaci SFDI. </t>
  </si>
  <si>
    <t>Sportovní centrum Květnice</t>
  </si>
  <si>
    <t>Sportovní areál pod Střelnicí - hala a venkovní hřiště včetně zázemí.</t>
  </si>
  <si>
    <t xml:space="preserve">Zahájeno projektování, realizace bude probíhat po etapách. V první etapě je plánováno antukové hřiště, jako náhrada hřiště přesunutého z návsi (viz bod 31). </t>
  </si>
  <si>
    <t>Hřiště na novém pozemku</t>
  </si>
  <si>
    <t>Vybudování antukového hřiště v novém sportovním centru. (s přípravou pro nafukovací halu)</t>
  </si>
  <si>
    <r>
      <rPr>
        <b/>
        <sz val="11"/>
        <color rgb="FF000000"/>
        <rFont val="Calibri"/>
      </rPr>
      <t xml:space="preserve">DOTACE Kraj
</t>
    </r>
    <r>
      <rPr>
        <sz val="11"/>
        <color rgb="FF000000"/>
        <rFont val="Calibri"/>
      </rPr>
      <t>Probíhá projektování pro možnou dotaci z kraského fondu obnovy venkova
Zahájit proces povolování kácení</t>
    </r>
  </si>
  <si>
    <t>Lávka po hladině rybníka</t>
  </si>
  <si>
    <t>Pěší lávka po hladině rybníka pro možnost procházky "dokola"</t>
  </si>
  <si>
    <t>NE</t>
  </si>
  <si>
    <t>Upravit cestu podél fotbalového hřiště v Sibřině</t>
  </si>
  <si>
    <t>Pěší cesta od ulice Vlaštovičníková k sibřinskému hřišti. 
Nutno současně řešit odvodnění vodoteče.</t>
  </si>
  <si>
    <t>Zahájit projektovou přípravu</t>
  </si>
  <si>
    <t>Rekonstrukce Rybárny</t>
  </si>
  <si>
    <t xml:space="preserve">Rozšíření prostor a zateplení pro celoroční provoz. </t>
  </si>
  <si>
    <t>Zahájit projektovou přípravu
 - stavební povolení, průzkum trhu, DSP.</t>
  </si>
  <si>
    <t>Pobytové schodiště</t>
  </si>
  <si>
    <t xml:space="preserve"> U ping-pongu v parku Proutnice</t>
  </si>
  <si>
    <t>Zahájit projektovou přípravu
 - zaměření
 - situace a a výkaz výměr</t>
  </si>
  <si>
    <t>Oprava pomníčku obětem válek</t>
  </si>
  <si>
    <t xml:space="preserve">Vyčištění prostoru, doplnění zpěvněných ploch, doplnění kamenné zdi s umístěním ostění oken ze statku. </t>
  </si>
  <si>
    <t>Psí hřiště - agility</t>
  </si>
  <si>
    <t>Oplocený prostor pro výcvik psů</t>
  </si>
  <si>
    <t>Zklidnění dopravy v ulici Devětsilová</t>
  </si>
  <si>
    <t>Navrhnout a realizovat řešení, včetně umístění hnízda TO</t>
  </si>
  <si>
    <t>Výhled</t>
  </si>
  <si>
    <t>Zahájit projektovou přípravu
– územní souhlas, situace  a TP, PČR</t>
  </si>
  <si>
    <t>Osazení nových laviček</t>
  </si>
  <si>
    <t xml:space="preserve">Nutno vybudovat zpěvněné plochy pod lavičkami z důvodu údržby. </t>
  </si>
  <si>
    <t>Jen dořešit způsob realizace zpevněných ploch</t>
  </si>
  <si>
    <t>Svazková škola</t>
  </si>
  <si>
    <t xml:space="preserve">Projekt svazku obcí. </t>
  </si>
  <si>
    <t xml:space="preserve">Cena je za podíl Květnice. </t>
  </si>
  <si>
    <t>Oprava panelové cesty pod střelnicí</t>
  </si>
  <si>
    <t>Investice pozemkového úřadu</t>
  </si>
  <si>
    <t xml:space="preserve">Pouze sledovat, případně využít ralizaci stavby k pokládce sítí sportovního centra. </t>
  </si>
  <si>
    <t>Vybudování optických sítí</t>
  </si>
  <si>
    <t>Zahájení procesu v rámci dostupných možností</t>
  </si>
  <si>
    <t>Oslovena společnost Cetin, přislíbili průzkum obce a návrh postupného řešení. 
Zajistit podmínky a integrovat je do požadavků projektové přípravy oprav komunikací, např. V Zelených.</t>
  </si>
  <si>
    <t>Revitalizace Návesního rybníka</t>
  </si>
  <si>
    <t>Odbahnění a úprava nátoku a břehů</t>
  </si>
  <si>
    <t>Zajištěn dotační management</t>
  </si>
  <si>
    <t>Fotovoltaika</t>
  </si>
  <si>
    <t xml:space="preserve">Vyřešení obecní fotovoltaiky, tedy snížení nákladů na elektrickou energii. </t>
  </si>
  <si>
    <t xml:space="preserve">Objednán energetický audit (25.000,-) - možnosti řešení. 
Komunitní energetika zatím asi bez šance. 
Problémy: Velká střecha školky s malou spotřebou, vs. malá střechy ČOV s velkou spotřebou. </t>
  </si>
  <si>
    <t>Oprava havarijního mostu pod tvrzí</t>
  </si>
  <si>
    <t xml:space="preserve">Most ve správě KSÚS. Opakovaně urgováno. </t>
  </si>
  <si>
    <t xml:space="preserve">Otázkou je, zda se takto nejedná o přirozené zklidnění dopravy. </t>
  </si>
  <si>
    <t xml:space="preserve">Výkupy pozemků </t>
  </si>
  <si>
    <t xml:space="preserve">Za účelem propojení obce pěšími cestami a vytvoření zelených pásů kolem obce. </t>
  </si>
  <si>
    <t>Připravujeme písemné výzvy k odkupu. 
Nutno zohzlednit v rozpočtu na rok 2023. 
Cena je velmi hrubý odhad</t>
  </si>
  <si>
    <t>Opravy komunikací</t>
  </si>
  <si>
    <t>Havárie kanalizace v Kosmatcová
Propady vozovky v Rulíkové
Poškozené vodovodní šoupě v ulici Ibišková</t>
  </si>
  <si>
    <t>Částku do rozpočtu, jako zálohu.</t>
  </si>
  <si>
    <t>Ceny uvažujeme vč. DPH</t>
  </si>
  <si>
    <t>Vyprojektováno miminalistické řešení, oceněno, čekáme na dotaci, máme SP</t>
  </si>
  <si>
    <t xml:space="preserve">Doprojektovat vhodné architektonické řešení. A pokusit se o změnu umístění. </t>
  </si>
  <si>
    <t xml:space="preserve">Oprava komnunikace v Zelených. Stavební objekty chodníku a VO jdou na náklady obce, ostatní objekty jdou na nákaldy KSÚS. </t>
  </si>
  <si>
    <r>
      <t xml:space="preserve">Máme SP, projektuje se PDPS. 
Termín realizace není stanoven, bude konzultováno s KSÚS.
Připaveno ke spolufinancování chodníků z </t>
    </r>
    <r>
      <rPr>
        <b/>
        <sz val="11"/>
        <color rgb="FF000000"/>
        <rFont val="Calibri"/>
        <family val="2"/>
      </rPr>
      <t>dotace SFDI</t>
    </r>
    <r>
      <rPr>
        <sz val="11"/>
        <color rgb="FF000000"/>
        <rFont val="Calibri"/>
        <family val="2"/>
      </rPr>
      <t xml:space="preserve"> - namísto chodníku u rybníka.
Cena dle projektanta KSÚS: 
SO 122 – ÚPRAVA MÍSTNÍCH KOMUNIKACÍ (chodníky) 
- 4 750 000,- Kč
SO 430 – DOPLNĚNÍ VEŘEJNÉHO OSVĚTLENÍ 
- 5 600 000,- Kč</t>
    </r>
  </si>
  <si>
    <t>Probíhá inženýrská příprava. Nutno ověřit možnosti výstavby podél břehu rybníka, včetně možnosti odkoupení pozemků.
Varianta po břehu by byla mnohem levnější. Ale nemme pozemky.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</si>
</sst>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0_ ;\-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scheme val="minor"/>
    </font>
    <font>
      <sz val="11"/>
      <color rgb="FFFFC000"/>
      <name val="Calibri"/>
      <family val="2"/>
      <charset val="238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charset val="238"/>
      <scheme val="minor"/>
    </font>
    <font>
      <b/>
      <sz val="14"/>
      <color rgb="FF44546A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7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164" fontId="6" fillId="0" borderId="0" xfId="1" applyNumberFormat="1" applyFont="1" applyAlignment="1">
      <alignment horizontal="center" vertical="top"/>
    </xf>
    <xf numFmtId="164" fontId="7" fillId="0" borderId="0" xfId="1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165" fontId="7" fillId="0" borderId="0" xfId="1" applyNumberFormat="1" applyFont="1" applyBorder="1" applyAlignment="1">
      <alignment horizontal="center" vertical="top" wrapText="1"/>
    </xf>
    <xf numFmtId="164" fontId="6" fillId="0" borderId="0" xfId="1" applyNumberFormat="1" applyFont="1" applyBorder="1" applyAlignment="1">
      <alignment horizontal="right" vertical="top" wrapText="1"/>
    </xf>
    <xf numFmtId="164" fontId="7" fillId="0" borderId="0" xfId="1" applyNumberFormat="1" applyFont="1" applyAlignment="1">
      <alignment horizontal="right" vertical="top" wrapText="1"/>
    </xf>
    <xf numFmtId="165" fontId="7" fillId="0" borderId="0" xfId="1" applyNumberFormat="1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164" fontId="2" fillId="0" borderId="0" xfId="1" applyNumberFormat="1" applyFont="1" applyAlignment="1">
      <alignment horizontal="right" vertical="top" wrapText="1"/>
    </xf>
    <xf numFmtId="164" fontId="4" fillId="0" borderId="0" xfId="0" applyNumberFormat="1" applyFont="1" applyAlignment="1">
      <alignment horizontal="left" vertical="top"/>
    </xf>
    <xf numFmtId="0" fontId="6" fillId="0" borderId="1" xfId="0" applyFont="1" applyBorder="1" applyAlignment="1">
      <alignment vertical="top" wrapText="1"/>
    </xf>
    <xf numFmtId="0" fontId="9" fillId="0" borderId="0" xfId="2" applyAlignment="1">
      <alignment vertical="top" wrapText="1"/>
    </xf>
    <xf numFmtId="0" fontId="7" fillId="0" borderId="0" xfId="0" applyFont="1" applyAlignment="1">
      <alignment horizontal="left" vertical="top" wrapText="1"/>
    </xf>
    <xf numFmtId="164" fontId="8" fillId="0" borderId="0" xfId="1" applyNumberFormat="1" applyFont="1" applyBorder="1" applyAlignment="1">
      <alignment horizontal="right" vertical="top" wrapText="1"/>
    </xf>
    <xf numFmtId="164" fontId="12" fillId="0" borderId="0" xfId="1" applyNumberFormat="1" applyFont="1" applyBorder="1" applyAlignment="1">
      <alignment horizontal="right" vertical="top" wrapText="1"/>
    </xf>
    <xf numFmtId="165" fontId="12" fillId="0" borderId="0" xfId="1" applyNumberFormat="1" applyFont="1" applyAlignment="1">
      <alignment horizontal="center" vertical="top" wrapText="1"/>
    </xf>
    <xf numFmtId="164" fontId="12" fillId="0" borderId="0" xfId="1" applyNumberFormat="1" applyFont="1" applyBorder="1" applyAlignment="1">
      <alignment horizontal="center" vertical="top" wrapText="1"/>
    </xf>
    <xf numFmtId="164" fontId="13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164" fontId="14" fillId="0" borderId="0" xfId="1" applyNumberFormat="1" applyFont="1" applyBorder="1" applyAlignment="1">
      <alignment horizontal="right" vertical="top" wrapText="1"/>
    </xf>
    <xf numFmtId="164" fontId="14" fillId="0" borderId="0" xfId="0" applyNumberFormat="1" applyFont="1" applyAlignment="1">
      <alignment horizontal="center" vertical="top"/>
    </xf>
    <xf numFmtId="164" fontId="14" fillId="0" borderId="0" xfId="1" applyNumberFormat="1" applyFont="1" applyAlignment="1">
      <alignment horizontal="right" vertical="top" wrapText="1"/>
    </xf>
    <xf numFmtId="164" fontId="15" fillId="0" borderId="0" xfId="1" applyNumberFormat="1" applyFont="1" applyAlignment="1">
      <alignment horizontal="right" vertical="top" wrapText="1"/>
    </xf>
    <xf numFmtId="165" fontId="7" fillId="0" borderId="0" xfId="1" applyNumberFormat="1" applyFont="1" applyBorder="1" applyAlignment="1">
      <alignment horizontal="right" vertical="top" wrapText="1"/>
    </xf>
    <xf numFmtId="164" fontId="19" fillId="0" borderId="0" xfId="1" applyNumberFormat="1" applyFont="1" applyBorder="1" applyAlignment="1">
      <alignment horizontal="right" vertical="top" wrapText="1"/>
    </xf>
    <xf numFmtId="0" fontId="20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center"/>
    </xf>
  </cellXfs>
  <cellStyles count="3">
    <cellStyle name="Hypertextový odkaz" xfId="2" builtinId="8"/>
    <cellStyle name="Měna" xfId="1" builtinId="4"/>
    <cellStyle name="Normální" xfId="0" builtinId="0"/>
  </cellStyles>
  <dxfs count="13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č&quot;_-;\-* #,##0\ &quot;Kč&quot;_-;_-* &quot;-&quot;??\ &quot;Kč&quot;_-;_-@_-"/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_ ;\-0\ 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č&quot;_-;\-* #,##0\ &quot;Kč&quot;_-;_-* &quot;-&quot;??\ &quot;Kč&quot;_-;_-@_-"/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5" formatCode="0_ ;\-0\ 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č&quot;_-;\-* #,##0\ &quot;Kč&quot;_-;_-* &quot;-&quot;??\ &quot;Kč&quot;_-;_-@_-"/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top" textRotation="0" wrapText="1" indent="0" justifyLastLine="0" shrinkToFit="0" readingOrder="0"/>
    </dxf>
    <dxf>
      <fill>
        <patternFill patternType="solid">
          <fgColor rgb="FFFFC000"/>
          <bgColor rgb="FF000000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A4:J36" totalsRowShown="0" headerRowDxfId="12" dataDxfId="11">
  <autoFilter ref="A4:J36" xr:uid="{00000000-0009-0000-0100-000001000000}"/>
  <sortState xmlns:xlrd2="http://schemas.microsoft.com/office/spreadsheetml/2017/richdata2" ref="A5:I14">
    <sortCondition sortBy="cellColor" ref="I4:I14" dxfId="10"/>
  </sortState>
  <tableColumns count="10">
    <tableColumn id="1" xr3:uid="{00000000-0010-0000-0000-000001000000}" name="#" dataDxfId="9"/>
    <tableColumn id="5" xr3:uid="{00000000-0010-0000-0000-000005000000}" name="Název akce" dataDxfId="8"/>
    <tableColumn id="2" xr3:uid="{00000000-0010-0000-0000-000002000000}" name="Popis akce" dataDxfId="7"/>
    <tableColumn id="3" xr3:uid="{00000000-0010-0000-0000-000003000000}" name="Cena projekt" dataDxfId="6" dataCellStyle="Měna"/>
    <tableColumn id="8" xr3:uid="{EC3C89F3-0E5A-42F5-A4AE-46FEA72D14EF}" name="Financování projektu v roce" dataDxfId="5" dataCellStyle="Měna"/>
    <tableColumn id="4" xr3:uid="{00000000-0010-0000-0000-000004000000}" name="Cena realizace" dataDxfId="4" dataCellStyle="Měna"/>
    <tableColumn id="7" xr3:uid="{0D1EF526-1DF0-4E5B-ACB8-6FC4E1E4832F}" name="Financování realizace v roce" dataDxfId="3" dataCellStyle="Měna"/>
    <tableColumn id="10" xr3:uid="{E717BEFB-40CA-4666-9666-E322BBEE5370}" name="Maximální dotace" dataDxfId="2" dataCellStyle="Měna"/>
    <tableColumn id="6" xr3:uid="{00000000-0010-0000-0000-000006000000}" name="Komentář" dataDxfId="1"/>
    <tableColumn id="9" xr3:uid="{D7516929-5BA1-4E40-BF18-1EF29D69D0DF}" name="Doplnění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fdi.cz/soubory/prispevky/c-prisp_2-pravidla/pravidla_bezpecnost_2021.pdf" TargetMode="External"/><Relationship Id="rId1" Type="http://schemas.openxmlformats.org/officeDocument/2006/relationships/hyperlink" Target="https://www.kr-stredocesky.cz/documents/11836654/17578793/Program+2021-2024+ve+zn%C4%9Bn%C3%AD%20Dodatku+%C4%8D.1.pdf/64e1ef49-f729-420b-99f2-e29c31f9f2e4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abSelected="1" zoomScaleNormal="100" zoomScaleSheetLayoutView="100" workbookViewId="0">
      <pane ySplit="4" topLeftCell="A13" activePane="bottomLeft" state="frozen"/>
      <selection pane="bottomLeft" activeCell="C5" sqref="C5"/>
    </sheetView>
  </sheetViews>
  <sheetFormatPr defaultColWidth="9.1796875" defaultRowHeight="14.5" x14ac:dyDescent="0.35"/>
  <cols>
    <col min="1" max="1" width="3.81640625" style="1" customWidth="1"/>
    <col min="2" max="2" width="16" style="1" customWidth="1"/>
    <col min="3" max="3" width="58.1796875" style="1" customWidth="1"/>
    <col min="4" max="4" width="14.1796875" style="1" customWidth="1"/>
    <col min="5" max="5" width="13.7265625" style="1" customWidth="1"/>
    <col min="6" max="6" width="15.453125" style="1" customWidth="1"/>
    <col min="7" max="7" width="13.1796875" style="1" customWidth="1"/>
    <col min="8" max="8" width="14.54296875" style="1" customWidth="1"/>
    <col min="9" max="9" width="46.26953125" style="1" customWidth="1"/>
    <col min="10" max="10" width="38.453125" style="1" customWidth="1"/>
    <col min="11" max="16384" width="9.1796875" style="1"/>
  </cols>
  <sheetData>
    <row r="1" spans="1:10" ht="18.5" x14ac:dyDescent="0.35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10" x14ac:dyDescent="0.35">
      <c r="A2" s="2"/>
      <c r="B2" s="2"/>
      <c r="C2" s="3" t="s">
        <v>1</v>
      </c>
      <c r="D2" s="4">
        <f>SUBTOTAL(9,Tabulka1[Cena projekt])</f>
        <v>4451307</v>
      </c>
      <c r="E2" s="4"/>
      <c r="F2" s="4">
        <f>SUBTOTAL(9,Tabulka1[Cena realizace])</f>
        <v>180780000</v>
      </c>
      <c r="G2" s="5" t="s">
        <v>2</v>
      </c>
      <c r="H2" s="4">
        <f>SUBTOTAL(9,Tabulka1[Maximální dotace])</f>
        <v>69380000</v>
      </c>
      <c r="I2" s="25" t="s">
        <v>112</v>
      </c>
    </row>
    <row r="3" spans="1:10" x14ac:dyDescent="0.35">
      <c r="B3" s="6"/>
      <c r="C3" s="3" t="s">
        <v>3</v>
      </c>
      <c r="D3" s="7">
        <f>SUM(Tabulka1[Cena projekt])</f>
        <v>4451307</v>
      </c>
      <c r="E3" s="7"/>
      <c r="F3" s="7">
        <f>SUM(Tabulka1[Cena realizace])</f>
        <v>180780000</v>
      </c>
      <c r="G3" s="30" t="s">
        <v>4</v>
      </c>
      <c r="H3" s="7">
        <f>SUM(Tabulka1[Maximální dotace])</f>
        <v>69380000</v>
      </c>
      <c r="I3" s="17"/>
    </row>
    <row r="4" spans="1:10" ht="43.5" x14ac:dyDescent="0.35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18" t="s">
        <v>14</v>
      </c>
    </row>
    <row r="5" spans="1:10" ht="87" x14ac:dyDescent="0.35">
      <c r="A5" s="9">
        <v>1</v>
      </c>
      <c r="B5" s="10" t="s">
        <v>15</v>
      </c>
      <c r="C5" s="10" t="s">
        <v>16</v>
      </c>
      <c r="D5" s="21">
        <v>193600</v>
      </c>
      <c r="E5" s="14">
        <v>2022</v>
      </c>
      <c r="F5" s="29">
        <v>6200000</v>
      </c>
      <c r="G5" s="11">
        <v>2023</v>
      </c>
      <c r="H5" s="12">
        <v>1860000</v>
      </c>
      <c r="I5" s="26" t="s">
        <v>17</v>
      </c>
      <c r="J5" s="19" t="s">
        <v>18</v>
      </c>
    </row>
    <row r="6" spans="1:10" ht="87" x14ac:dyDescent="0.35">
      <c r="A6" s="9">
        <v>2</v>
      </c>
      <c r="B6" s="10" t="s">
        <v>19</v>
      </c>
      <c r="C6" s="10" t="s">
        <v>20</v>
      </c>
      <c r="D6" s="29">
        <v>50000</v>
      </c>
      <c r="E6" s="14">
        <v>2023</v>
      </c>
      <c r="F6" s="29">
        <v>1000000</v>
      </c>
      <c r="G6" s="11" t="s">
        <v>21</v>
      </c>
      <c r="H6" s="12" t="s">
        <v>22</v>
      </c>
      <c r="I6" s="26" t="s">
        <v>23</v>
      </c>
      <c r="J6" s="10"/>
    </row>
    <row r="7" spans="1:10" ht="58" x14ac:dyDescent="0.35">
      <c r="A7" s="9">
        <v>3</v>
      </c>
      <c r="B7" s="10" t="s">
        <v>24</v>
      </c>
      <c r="C7" s="10" t="s">
        <v>25</v>
      </c>
      <c r="D7" s="29">
        <v>30000</v>
      </c>
      <c r="E7" s="23">
        <v>2023</v>
      </c>
      <c r="F7" s="29">
        <v>400000</v>
      </c>
      <c r="G7" s="11">
        <v>2023</v>
      </c>
      <c r="H7" s="12" t="s">
        <v>22</v>
      </c>
      <c r="I7" s="15" t="s">
        <v>26</v>
      </c>
      <c r="J7" s="10"/>
    </row>
    <row r="8" spans="1:10" ht="43.5" x14ac:dyDescent="0.35">
      <c r="A8" s="9">
        <v>4</v>
      </c>
      <c r="B8" s="10" t="s">
        <v>27</v>
      </c>
      <c r="C8" s="10" t="s">
        <v>28</v>
      </c>
      <c r="D8" s="21">
        <v>405350</v>
      </c>
      <c r="E8" s="14">
        <v>2021</v>
      </c>
      <c r="F8" s="29">
        <v>18000000</v>
      </c>
      <c r="G8" s="11">
        <v>2023</v>
      </c>
      <c r="H8" s="29">
        <v>14000000</v>
      </c>
      <c r="I8" s="15" t="s">
        <v>29</v>
      </c>
      <c r="J8" s="10"/>
    </row>
    <row r="9" spans="1:10" ht="43.5" x14ac:dyDescent="0.35">
      <c r="A9" s="9">
        <v>5</v>
      </c>
      <c r="B9" s="10" t="s">
        <v>30</v>
      </c>
      <c r="C9" s="10" t="s">
        <v>31</v>
      </c>
      <c r="D9" s="29">
        <v>15000</v>
      </c>
      <c r="E9" s="23">
        <v>2023</v>
      </c>
      <c r="F9" s="29">
        <v>300000</v>
      </c>
      <c r="G9" s="11">
        <v>2023</v>
      </c>
      <c r="H9" s="12" t="s">
        <v>22</v>
      </c>
      <c r="I9" s="15" t="s">
        <v>32</v>
      </c>
      <c r="J9" s="10"/>
    </row>
    <row r="10" spans="1:10" ht="29" x14ac:dyDescent="0.35">
      <c r="A10" s="9">
        <v>6</v>
      </c>
      <c r="B10" s="10" t="s">
        <v>33</v>
      </c>
      <c r="C10" s="10" t="s">
        <v>113</v>
      </c>
      <c r="D10" s="29">
        <v>60000</v>
      </c>
      <c r="E10" s="23">
        <v>2022</v>
      </c>
      <c r="F10" s="29">
        <v>1000000</v>
      </c>
      <c r="G10" s="11" t="s">
        <v>21</v>
      </c>
      <c r="H10" s="16" t="s">
        <v>34</v>
      </c>
      <c r="I10" s="15" t="s">
        <v>114</v>
      </c>
      <c r="J10" s="10"/>
    </row>
    <row r="11" spans="1:10" ht="58" x14ac:dyDescent="0.35">
      <c r="A11" s="9">
        <v>7</v>
      </c>
      <c r="B11" s="10" t="s">
        <v>35</v>
      </c>
      <c r="C11" s="10" t="s">
        <v>36</v>
      </c>
      <c r="D11" s="16">
        <v>955900</v>
      </c>
      <c r="E11" s="14">
        <v>2020</v>
      </c>
      <c r="F11" s="31">
        <v>0</v>
      </c>
      <c r="G11" s="14">
        <v>2023</v>
      </c>
      <c r="H11" s="16" t="s">
        <v>22</v>
      </c>
      <c r="I11" s="15" t="s">
        <v>37</v>
      </c>
      <c r="J11" s="10"/>
    </row>
    <row r="12" spans="1:10" ht="58" x14ac:dyDescent="0.35">
      <c r="A12" s="9">
        <v>8</v>
      </c>
      <c r="B12" s="10" t="s">
        <v>38</v>
      </c>
      <c r="C12" s="10" t="s">
        <v>39</v>
      </c>
      <c r="D12" s="34">
        <v>394000</v>
      </c>
      <c r="E12" s="23">
        <v>2022</v>
      </c>
      <c r="F12" s="31">
        <v>18000000</v>
      </c>
      <c r="G12" s="11">
        <v>2024</v>
      </c>
      <c r="H12" s="16" t="s">
        <v>34</v>
      </c>
      <c r="I12" s="27" t="s">
        <v>40</v>
      </c>
      <c r="J12" s="10"/>
    </row>
    <row r="13" spans="1:10" ht="58" x14ac:dyDescent="0.35">
      <c r="A13" s="9">
        <v>9</v>
      </c>
      <c r="B13" s="10" t="s">
        <v>41</v>
      </c>
      <c r="C13" s="10" t="s">
        <v>42</v>
      </c>
      <c r="D13" s="13"/>
      <c r="E13" s="14">
        <v>2022</v>
      </c>
      <c r="F13" s="31">
        <v>5000000</v>
      </c>
      <c r="G13" s="14">
        <v>2025</v>
      </c>
      <c r="H13" s="16" t="s">
        <v>34</v>
      </c>
      <c r="I13" s="15" t="s">
        <v>43</v>
      </c>
      <c r="J13" s="10"/>
    </row>
    <row r="14" spans="1:10" ht="116" x14ac:dyDescent="0.35">
      <c r="A14" s="9">
        <v>10</v>
      </c>
      <c r="B14" s="10" t="s">
        <v>44</v>
      </c>
      <c r="C14" s="10" t="s">
        <v>45</v>
      </c>
      <c r="D14" s="16">
        <v>122000</v>
      </c>
      <c r="E14" s="14">
        <v>2020</v>
      </c>
      <c r="F14" s="31">
        <v>2000000</v>
      </c>
      <c r="G14" s="14">
        <v>2024</v>
      </c>
      <c r="H14" s="32">
        <v>1700000</v>
      </c>
      <c r="I14" s="28" t="s">
        <v>46</v>
      </c>
      <c r="J14" s="19" t="s">
        <v>47</v>
      </c>
    </row>
    <row r="15" spans="1:10" ht="58" x14ac:dyDescent="0.35">
      <c r="A15" s="9">
        <v>11</v>
      </c>
      <c r="B15" s="10" t="s">
        <v>48</v>
      </c>
      <c r="C15" s="10" t="s">
        <v>49</v>
      </c>
      <c r="D15" s="22" t="s">
        <v>21</v>
      </c>
      <c r="E15" s="24" t="s">
        <v>21</v>
      </c>
      <c r="F15" s="23" t="s">
        <v>21</v>
      </c>
      <c r="G15" s="24" t="s">
        <v>21</v>
      </c>
      <c r="H15" s="11" t="s">
        <v>21</v>
      </c>
      <c r="I15" s="15" t="s">
        <v>50</v>
      </c>
      <c r="J15" s="10"/>
    </row>
    <row r="16" spans="1:10" ht="43.5" x14ac:dyDescent="0.35">
      <c r="A16" s="9">
        <v>12</v>
      </c>
      <c r="B16" s="10" t="s">
        <v>51</v>
      </c>
      <c r="C16" s="20" t="s">
        <v>52</v>
      </c>
      <c r="D16" s="16">
        <v>40000</v>
      </c>
      <c r="E16" s="14">
        <v>2021</v>
      </c>
      <c r="F16" s="31">
        <v>3000000</v>
      </c>
      <c r="G16" s="14">
        <v>2023</v>
      </c>
      <c r="H16" s="16">
        <v>1860000</v>
      </c>
      <c r="I16" s="15" t="s">
        <v>53</v>
      </c>
      <c r="J16" s="10"/>
    </row>
    <row r="17" spans="1:10" ht="43.5" x14ac:dyDescent="0.35">
      <c r="A17" s="9">
        <v>13</v>
      </c>
      <c r="B17" s="10" t="s">
        <v>54</v>
      </c>
      <c r="C17" s="10" t="s">
        <v>55</v>
      </c>
      <c r="D17" s="16">
        <v>36300</v>
      </c>
      <c r="E17" s="14">
        <v>2020</v>
      </c>
      <c r="F17" s="31">
        <v>7000000</v>
      </c>
      <c r="G17" s="14">
        <v>2024</v>
      </c>
      <c r="H17" s="16">
        <v>5600000</v>
      </c>
      <c r="I17" s="28" t="s">
        <v>56</v>
      </c>
      <c r="J17" s="10"/>
    </row>
    <row r="18" spans="1:10" ht="145" x14ac:dyDescent="0.35">
      <c r="A18" s="9">
        <v>14</v>
      </c>
      <c r="B18" s="10" t="s">
        <v>57</v>
      </c>
      <c r="C18" s="10" t="s">
        <v>115</v>
      </c>
      <c r="D18" s="13"/>
      <c r="E18" s="14"/>
      <c r="F18" s="31">
        <v>10450000</v>
      </c>
      <c r="G18" s="14">
        <v>2023</v>
      </c>
      <c r="H18" s="31">
        <v>4000000</v>
      </c>
      <c r="I18" s="35" t="s">
        <v>116</v>
      </c>
      <c r="J18" s="8" t="s">
        <v>58</v>
      </c>
    </row>
    <row r="19" spans="1:10" ht="43.5" x14ac:dyDescent="0.35">
      <c r="A19" s="9">
        <v>15</v>
      </c>
      <c r="B19" s="10" t="s">
        <v>59</v>
      </c>
      <c r="C19" s="10" t="s">
        <v>60</v>
      </c>
      <c r="D19" s="16">
        <v>1111688</v>
      </c>
      <c r="E19" s="14">
        <v>2021</v>
      </c>
      <c r="F19" s="31">
        <v>60000000</v>
      </c>
      <c r="G19" s="14">
        <v>2026</v>
      </c>
      <c r="H19" s="31">
        <v>30000000</v>
      </c>
      <c r="I19" s="15" t="s">
        <v>61</v>
      </c>
      <c r="J19" s="10"/>
    </row>
    <row r="20" spans="1:10" ht="58" x14ac:dyDescent="0.35">
      <c r="A20" s="9">
        <v>16</v>
      </c>
      <c r="B20" s="10" t="s">
        <v>62</v>
      </c>
      <c r="C20" s="10" t="s">
        <v>63</v>
      </c>
      <c r="D20" s="16">
        <v>106800</v>
      </c>
      <c r="E20" s="14">
        <v>2022</v>
      </c>
      <c r="F20" s="31">
        <v>2000000</v>
      </c>
      <c r="G20" s="14">
        <v>2023</v>
      </c>
      <c r="H20" s="13">
        <v>1860000</v>
      </c>
      <c r="I20" s="26" t="s">
        <v>64</v>
      </c>
      <c r="J20" s="10"/>
    </row>
    <row r="21" spans="1:10" ht="72.5" x14ac:dyDescent="0.35">
      <c r="A21" s="9">
        <v>17</v>
      </c>
      <c r="B21" s="10" t="s">
        <v>65</v>
      </c>
      <c r="C21" s="10" t="s">
        <v>66</v>
      </c>
      <c r="D21" s="31">
        <v>150000</v>
      </c>
      <c r="E21" s="14">
        <v>2021</v>
      </c>
      <c r="F21" s="31">
        <v>3000000</v>
      </c>
      <c r="G21" s="14">
        <v>2023</v>
      </c>
      <c r="H21" s="13" t="s">
        <v>67</v>
      </c>
      <c r="I21" s="15" t="s">
        <v>117</v>
      </c>
      <c r="J21" s="10"/>
    </row>
    <row r="22" spans="1:10" ht="58" x14ac:dyDescent="0.35">
      <c r="A22" s="9">
        <v>18</v>
      </c>
      <c r="B22" s="10" t="s">
        <v>68</v>
      </c>
      <c r="C22" s="10" t="s">
        <v>69</v>
      </c>
      <c r="D22" s="29">
        <v>80000</v>
      </c>
      <c r="E22" s="14">
        <v>2023</v>
      </c>
      <c r="F22" s="31">
        <v>500000</v>
      </c>
      <c r="G22" s="14">
        <v>2023</v>
      </c>
      <c r="H22" s="33" t="s">
        <v>22</v>
      </c>
      <c r="I22" s="15" t="s">
        <v>70</v>
      </c>
      <c r="J22" s="10"/>
    </row>
    <row r="23" spans="1:10" ht="29" x14ac:dyDescent="0.35">
      <c r="A23" s="9">
        <v>19</v>
      </c>
      <c r="B23" s="10" t="s">
        <v>71</v>
      </c>
      <c r="C23" s="10" t="s">
        <v>72</v>
      </c>
      <c r="D23" s="29">
        <v>150000</v>
      </c>
      <c r="E23" s="14">
        <v>2023</v>
      </c>
      <c r="F23" s="31">
        <v>1500000</v>
      </c>
      <c r="G23" s="14">
        <v>2023</v>
      </c>
      <c r="H23" s="33" t="s">
        <v>22</v>
      </c>
      <c r="I23" s="15" t="s">
        <v>73</v>
      </c>
      <c r="J23" s="10"/>
    </row>
    <row r="24" spans="1:10" ht="43.5" x14ac:dyDescent="0.35">
      <c r="A24" s="9">
        <v>20</v>
      </c>
      <c r="B24" s="10" t="s">
        <v>74</v>
      </c>
      <c r="C24" s="10" t="s">
        <v>75</v>
      </c>
      <c r="D24" s="29">
        <v>20000</v>
      </c>
      <c r="E24" s="14">
        <v>2023</v>
      </c>
      <c r="F24" s="31">
        <v>200000</v>
      </c>
      <c r="G24" s="14">
        <v>2023</v>
      </c>
      <c r="H24" s="33" t="s">
        <v>22</v>
      </c>
      <c r="I24" s="15" t="s">
        <v>76</v>
      </c>
      <c r="J24" s="10"/>
    </row>
    <row r="25" spans="1:10" ht="29" x14ac:dyDescent="0.35">
      <c r="A25" s="9">
        <v>21</v>
      </c>
      <c r="B25" s="10" t="s">
        <v>77</v>
      </c>
      <c r="C25" s="10" t="s">
        <v>78</v>
      </c>
      <c r="D25" s="29">
        <v>30000</v>
      </c>
      <c r="E25" s="14">
        <v>2023</v>
      </c>
      <c r="F25" s="31">
        <v>300000</v>
      </c>
      <c r="G25" s="14">
        <v>2023</v>
      </c>
      <c r="H25" s="33" t="s">
        <v>22</v>
      </c>
      <c r="I25" s="15" t="s">
        <v>32</v>
      </c>
      <c r="J25" s="10"/>
    </row>
    <row r="26" spans="1:10" ht="29" x14ac:dyDescent="0.35">
      <c r="A26" s="9">
        <v>22</v>
      </c>
      <c r="B26" s="10" t="s">
        <v>79</v>
      </c>
      <c r="C26" s="10" t="s">
        <v>80</v>
      </c>
      <c r="D26" s="29">
        <v>10000</v>
      </c>
      <c r="E26" s="14">
        <v>2023</v>
      </c>
      <c r="F26" s="31">
        <v>250000</v>
      </c>
      <c r="G26" s="14">
        <v>2023</v>
      </c>
      <c r="H26" s="33" t="s">
        <v>22</v>
      </c>
      <c r="I26" s="15" t="s">
        <v>32</v>
      </c>
      <c r="J26" s="10"/>
    </row>
    <row r="27" spans="1:10" ht="29" x14ac:dyDescent="0.35">
      <c r="A27" s="9">
        <v>23</v>
      </c>
      <c r="B27" s="10" t="s">
        <v>81</v>
      </c>
      <c r="C27" s="10" t="s">
        <v>82</v>
      </c>
      <c r="D27" s="29">
        <v>100000</v>
      </c>
      <c r="E27" s="14">
        <v>2023</v>
      </c>
      <c r="F27" s="31">
        <v>1000000</v>
      </c>
      <c r="G27" s="14">
        <v>2024</v>
      </c>
      <c r="H27" s="33" t="s">
        <v>83</v>
      </c>
      <c r="I27" s="15" t="s">
        <v>84</v>
      </c>
      <c r="J27" s="10"/>
    </row>
    <row r="28" spans="1:10" ht="29" x14ac:dyDescent="0.35">
      <c r="A28" s="9">
        <v>24</v>
      </c>
      <c r="B28" s="10" t="s">
        <v>85</v>
      </c>
      <c r="C28" s="10" t="s">
        <v>86</v>
      </c>
      <c r="D28" s="29">
        <v>0</v>
      </c>
      <c r="E28" s="14">
        <v>2022</v>
      </c>
      <c r="F28" s="31">
        <v>180000</v>
      </c>
      <c r="G28" s="14">
        <v>2022</v>
      </c>
      <c r="H28" s="33" t="s">
        <v>22</v>
      </c>
      <c r="I28" s="15" t="s">
        <v>87</v>
      </c>
      <c r="J28" s="10"/>
    </row>
    <row r="29" spans="1:10" x14ac:dyDescent="0.35">
      <c r="A29" s="9">
        <v>25</v>
      </c>
      <c r="B29" s="10" t="s">
        <v>88</v>
      </c>
      <c r="C29" s="10" t="s">
        <v>89</v>
      </c>
      <c r="D29" s="29" t="s">
        <v>21</v>
      </c>
      <c r="E29" s="14" t="s">
        <v>21</v>
      </c>
      <c r="F29" s="31">
        <v>26000000</v>
      </c>
      <c r="G29" s="14">
        <v>2025</v>
      </c>
      <c r="H29" s="33" t="s">
        <v>22</v>
      </c>
      <c r="I29" s="15" t="s">
        <v>90</v>
      </c>
      <c r="J29" s="10"/>
    </row>
    <row r="30" spans="1:10" ht="29" x14ac:dyDescent="0.35">
      <c r="A30" s="9">
        <v>26</v>
      </c>
      <c r="B30" s="10" t="s">
        <v>91</v>
      </c>
      <c r="C30" s="10" t="s">
        <v>92</v>
      </c>
      <c r="D30" s="29" t="s">
        <v>21</v>
      </c>
      <c r="E30" s="14" t="s">
        <v>21</v>
      </c>
      <c r="F30" s="31" t="s">
        <v>21</v>
      </c>
      <c r="G30" s="14" t="s">
        <v>21</v>
      </c>
      <c r="H30" s="33" t="s">
        <v>21</v>
      </c>
      <c r="I30" s="15" t="s">
        <v>93</v>
      </c>
      <c r="J30" s="10"/>
    </row>
    <row r="31" spans="1:10" ht="72.5" x14ac:dyDescent="0.35">
      <c r="A31" s="9">
        <v>27</v>
      </c>
      <c r="B31" s="10" t="s">
        <v>94</v>
      </c>
      <c r="C31" s="10" t="s">
        <v>95</v>
      </c>
      <c r="D31" s="29" t="s">
        <v>21</v>
      </c>
      <c r="E31" s="14" t="s">
        <v>21</v>
      </c>
      <c r="F31" s="31" t="s">
        <v>21</v>
      </c>
      <c r="G31" s="14" t="s">
        <v>21</v>
      </c>
      <c r="H31" s="33" t="s">
        <v>21</v>
      </c>
      <c r="I31" s="15" t="s">
        <v>96</v>
      </c>
      <c r="J31" s="10"/>
    </row>
    <row r="32" spans="1:10" ht="43.5" x14ac:dyDescent="0.35">
      <c r="A32" s="9">
        <v>28</v>
      </c>
      <c r="B32" s="10" t="s">
        <v>97</v>
      </c>
      <c r="C32" s="10" t="s">
        <v>98</v>
      </c>
      <c r="D32" s="29">
        <v>240669</v>
      </c>
      <c r="E32" s="14">
        <v>2021</v>
      </c>
      <c r="F32" s="31">
        <v>10000000</v>
      </c>
      <c r="G32" s="14">
        <v>2023</v>
      </c>
      <c r="H32" s="31">
        <v>8000000</v>
      </c>
      <c r="I32" s="15" t="s">
        <v>99</v>
      </c>
      <c r="J32" s="10"/>
    </row>
    <row r="33" spans="1:10" ht="72.5" x14ac:dyDescent="0.35">
      <c r="A33" s="9">
        <v>29</v>
      </c>
      <c r="B33" s="10" t="s">
        <v>100</v>
      </c>
      <c r="C33" s="10" t="s">
        <v>101</v>
      </c>
      <c r="D33" s="29">
        <v>150000</v>
      </c>
      <c r="E33" s="14">
        <v>2023</v>
      </c>
      <c r="F33" s="31">
        <v>1000000</v>
      </c>
      <c r="G33" s="14">
        <v>2023</v>
      </c>
      <c r="H33" s="31">
        <v>500000</v>
      </c>
      <c r="I33" s="15" t="s">
        <v>102</v>
      </c>
      <c r="J33" s="10"/>
    </row>
    <row r="34" spans="1:10" ht="43.5" x14ac:dyDescent="0.35">
      <c r="A34" s="9">
        <v>30</v>
      </c>
      <c r="B34" s="10" t="s">
        <v>103</v>
      </c>
      <c r="C34" s="10" t="s">
        <v>104</v>
      </c>
      <c r="D34" s="29" t="s">
        <v>21</v>
      </c>
      <c r="E34" s="14" t="s">
        <v>21</v>
      </c>
      <c r="F34" s="31" t="s">
        <v>21</v>
      </c>
      <c r="G34" s="14" t="s">
        <v>21</v>
      </c>
      <c r="H34" s="33" t="s">
        <v>21</v>
      </c>
      <c r="I34" s="15" t="s">
        <v>105</v>
      </c>
      <c r="J34" s="10"/>
    </row>
    <row r="35" spans="1:10" ht="43.5" x14ac:dyDescent="0.35">
      <c r="A35" s="9">
        <v>31</v>
      </c>
      <c r="B35" s="10" t="s">
        <v>106</v>
      </c>
      <c r="C35" s="10" t="s">
        <v>107</v>
      </c>
      <c r="D35" s="29" t="s">
        <v>21</v>
      </c>
      <c r="E35" s="14" t="s">
        <v>21</v>
      </c>
      <c r="F35" s="31">
        <v>2000000</v>
      </c>
      <c r="G35" s="14">
        <v>2023</v>
      </c>
      <c r="H35" s="33" t="s">
        <v>22</v>
      </c>
      <c r="I35" s="15" t="s">
        <v>108</v>
      </c>
      <c r="J35" s="10"/>
    </row>
    <row r="36" spans="1:10" ht="43.5" x14ac:dyDescent="0.35">
      <c r="A36" s="9">
        <v>32</v>
      </c>
      <c r="B36" s="10" t="s">
        <v>109</v>
      </c>
      <c r="C36" s="10" t="s">
        <v>110</v>
      </c>
      <c r="D36" s="13"/>
      <c r="E36" s="14"/>
      <c r="F36" s="31">
        <v>500000</v>
      </c>
      <c r="G36" s="14">
        <v>2023</v>
      </c>
      <c r="H36" s="13"/>
      <c r="I36" s="15" t="s">
        <v>111</v>
      </c>
      <c r="J36" s="10"/>
    </row>
  </sheetData>
  <mergeCells count="1">
    <mergeCell ref="A1:I1"/>
  </mergeCells>
  <phoneticPr fontId="5" type="noConversion"/>
  <hyperlinks>
    <hyperlink ref="J5" r:id="rId1" xr:uid="{9351416A-690F-498D-86FF-1EFA80FD8E02}"/>
    <hyperlink ref="J14" r:id="rId2" xr:uid="{088F28C2-8E33-48CD-A39F-F11783BC4E96}"/>
  </hyperlinks>
  <pageMargins left="0.23622047244094491" right="0.23622047244094491" top="0.74803149606299213" bottom="0.74803149606299213" header="0.31496062992125984" footer="0.31496062992125984"/>
  <pageSetup paperSize="9" scale="73" fitToHeight="0" orientation="landscape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Zásobník investic</vt:lpstr>
      <vt:lpstr>'Zásobník investic'!Názvy_tisku</vt:lpstr>
      <vt:lpstr>'Zásobník investic'!Oblast_tisku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Matěj Král</dc:creator>
  <cp:keywords/>
  <dc:description/>
  <cp:lastModifiedBy>Lenka Houžvičková</cp:lastModifiedBy>
  <cp:revision/>
  <dcterms:created xsi:type="dcterms:W3CDTF">2020-03-08T14:42:28Z</dcterms:created>
  <dcterms:modified xsi:type="dcterms:W3CDTF">2022-11-23T08:56:26Z</dcterms:modified>
  <cp:category/>
  <cp:contentStatus/>
</cp:coreProperties>
</file>